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filterPrivacy="1"/>
  <xr:revisionPtr revIDLastSave="0" documentId="13_ncr:1_{588874C6-E0A5-C346-BD07-72A42F267A89}" xr6:coauthVersionLast="47" xr6:coauthVersionMax="47" xr10:uidLastSave="{00000000-0000-0000-0000-000000000000}"/>
  <bookViews>
    <workbookView xWindow="0" yWindow="0" windowWidth="28800" windowHeight="18000" firstSheet="1" activeTab="5" xr2:uid="{00000000-000D-0000-FFFF-FFFF00000000}"/>
  </bookViews>
  <sheets>
    <sheet name="Cotización" sheetId="1" r:id="rId1"/>
    <sheet name="Hoja1" sheetId="3" r:id="rId2"/>
    <sheet name="Hoja2" sheetId="4" r:id="rId3"/>
    <sheet name="2020" sheetId="5" r:id="rId4"/>
    <sheet name="2019" sheetId="6" r:id="rId5"/>
    <sheet name="2021" sheetId="8" r:id="rId6"/>
  </sheets>
  <externalReferences>
    <externalReference r:id="rId7"/>
  </externalReferences>
  <definedNames>
    <definedName name="_xlnm._FilterDatabase" localSheetId="4" hidden="1">'2019'!$A$5:$I$59</definedName>
    <definedName name="_xlnm.Print_Area" localSheetId="0">Cotización!$B$3:$E$43</definedName>
    <definedName name="CIQWBGuid" hidden="1">"2cd8126d-26c3-430c-b7fa-a069e3a1fc62"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 i="1" l="1"/>
  <c r="E17" i="1"/>
  <c r="E18" i="1"/>
  <c r="E19" i="1"/>
  <c r="E20" i="1"/>
  <c r="E21" i="1"/>
  <c r="E22" i="1"/>
  <c r="E23" i="1"/>
  <c r="E24" i="1"/>
  <c r="E25" i="1"/>
  <c r="E26" i="1"/>
  <c r="E27" i="1"/>
  <c r="E28" i="1"/>
  <c r="E29" i="1"/>
  <c r="E30" i="1"/>
  <c r="E31" i="1"/>
  <c r="E32" i="1"/>
  <c r="E33" i="1"/>
  <c r="E34" i="1"/>
  <c r="E35" i="1"/>
  <c r="E36" i="1"/>
  <c r="E37" i="1" l="1"/>
  <c r="E38" i="1" s="1"/>
  <c r="E39" i="1" s="1"/>
  <c r="D41" i="1"/>
  <c r="E4" i="1" l="1"/>
</calcChain>
</file>

<file path=xl/sharedStrings.xml><?xml version="1.0" encoding="utf-8"?>
<sst xmlns="http://schemas.openxmlformats.org/spreadsheetml/2006/main" count="2137" uniqueCount="1373">
  <si>
    <t>Elabore una factura de servicio sencilla en esta hoja de cálculo. Encontrará instrucciones útiles sobre cómo usar esta hoja de cálculo en las celdas de esta columna. Presione la flecha de abajo para empezar.</t>
  </si>
  <si>
    <t>Pegue el logotipo de la empresa en la celda de la derecha. El título de esta hoja de cálculo está en la celda D2.</t>
  </si>
  <si>
    <t>Escriba el nombre de la empresa en la celda de la derecha y la fecha en la celda E3.</t>
  </si>
  <si>
    <t>Escriba el eslogan de la empresa en la celda de la derecha y el número de factura en la celda E4.</t>
  </si>
  <si>
    <t>Escriba el Id. de cliente en la celda E5.</t>
  </si>
  <si>
    <t>La etiqueta Para se encuentra en la celda de la derecha. Escriba datos de facturación como nombre, nombre de la compañía, dirección y número de teléfono en las celdas C6 a C10. La instrucción siguiente se encuentra en la celda A11.</t>
  </si>
  <si>
    <t>Escriba la información en la tabla Detalles de venta que comienza en la celda de la derecha. La instrucción siguiente se encuentra en la celda A14.</t>
  </si>
  <si>
    <t>Escriba la información en la tabla Factura que comienza en la celda de la derecha. El total y el subtotal se calculan automáticamente. La instrucción siguiente se encuentra en la celda A40.</t>
  </si>
  <si>
    <t>El nombre de la compañía se actualiza automáticamente en la celda D40.</t>
  </si>
  <si>
    <t>El mensaje de agradecimiento está en la celda de la derecha.</t>
  </si>
  <si>
    <t>Escriba la dirección de la empresa, la ciudad, provincia, código postal, números de teléfono y fax, y dirección de correo electrónico en la celda de la derecha.</t>
  </si>
  <si>
    <t>El nombre de su empresa</t>
  </si>
  <si>
    <t xml:space="preserve"> Aquí el eslogan de su empresa</t>
  </si>
  <si>
    <t>Para:</t>
  </si>
  <si>
    <t>Vendedor</t>
  </si>
  <si>
    <t>Cant.</t>
  </si>
  <si>
    <t>Todos los cheques se extenderán a nombre de</t>
  </si>
  <si>
    <t>Gracias por su confianza.</t>
  </si>
  <si>
    <t>Calle, ciudad, provincia, código postal, teléfono, fax, correo electrónico</t>
  </si>
  <si>
    <t>Nombre</t>
  </si>
  <si>
    <t>Nombre de la empresa</t>
  </si>
  <si>
    <t>Dirección</t>
  </si>
  <si>
    <t>Ciudad y código postal</t>
  </si>
  <si>
    <t>Teléfono</t>
  </si>
  <si>
    <t>Descripción</t>
  </si>
  <si>
    <t>Fecha:</t>
  </si>
  <si>
    <t>N.º de factura:</t>
  </si>
  <si>
    <t>Id. del cliente:</t>
  </si>
  <si>
    <t>Condiciones de pago</t>
  </si>
  <si>
    <t>Precio por unidad</t>
  </si>
  <si>
    <t>Subtotal</t>
  </si>
  <si>
    <t>Impuesto sobre las ventas</t>
  </si>
  <si>
    <t>Total</t>
  </si>
  <si>
    <t>N.º</t>
  </si>
  <si>
    <t>ID</t>
  </si>
  <si>
    <t>Fecha de vencimiento</t>
  </si>
  <si>
    <t>Total de línea</t>
  </si>
  <si>
    <t>Cotización</t>
  </si>
  <si>
    <t>Telefono</t>
  </si>
  <si>
    <t>Logo de la empresa</t>
  </si>
  <si>
    <t>Plantilla De Cotización</t>
  </si>
  <si>
    <t>SALDO INICIAL DE CAJA</t>
  </si>
  <si>
    <t xml:space="preserve">$ 43,068,760      </t>
  </si>
  <si>
    <t>N°</t>
  </si>
  <si>
    <t>TIPO DE GASTO</t>
  </si>
  <si>
    <t xml:space="preserve">COMPROVANTE DE EGRESO </t>
  </si>
  <si>
    <t>FECHA</t>
  </si>
  <si>
    <t>DETALLE DOCUMENTO DE RESPALDO</t>
  </si>
  <si>
    <t>TIPO ( FACTURA O BOLETA)</t>
  </si>
  <si>
    <t>NOMBREPROVEEDOR O PRESTADOR DE SERVICIO</t>
  </si>
  <si>
    <t>DESCRIPCION DE LA LABOR REALIZADA O</t>
  </si>
  <si>
    <t>DETALLE DE GASTO</t>
  </si>
  <si>
    <t>TOTAL</t>
  </si>
  <si>
    <t>CHEQUE N°</t>
  </si>
  <si>
    <t xml:space="preserve">                                                                                                                                                                                                                                                                          TOTAL FINAL</t>
  </si>
  <si>
    <t>Operación</t>
  </si>
  <si>
    <t>Construcines aZur spa</t>
  </si>
  <si>
    <t>Boleta N° 312</t>
  </si>
  <si>
    <t>Camilo Yañez pavez</t>
  </si>
  <si>
    <t>Creacion ,edicion,diseño y texto del libro los rostros</t>
  </si>
  <si>
    <t>operación</t>
  </si>
  <si>
    <t>Factura N° 27973</t>
  </si>
  <si>
    <t>La Prensa Austral</t>
  </si>
  <si>
    <t>Imprision Libro Muchelumbre</t>
  </si>
  <si>
    <t>SALDO INICIAL DE SUBENCION MUNICIPAL</t>
  </si>
  <si>
    <t>NOMBRE PROVEEDOR O PRESTADOR DE SERVICIO</t>
  </si>
  <si>
    <t>Oscar Carrion Oyarzo</t>
  </si>
  <si>
    <t>Sueldo liquidacion mes de Febrero 2022 Oscar Carrion</t>
  </si>
  <si>
    <t>N°433</t>
  </si>
  <si>
    <t>Liquidacion de sueldo</t>
  </si>
  <si>
    <t>N° 434</t>
  </si>
  <si>
    <t>Camila Alvarez periodista fundacion</t>
  </si>
  <si>
    <t>Boleta Honorario n° 4</t>
  </si>
  <si>
    <t>Sueldo servicio periodismo mes de Enero</t>
  </si>
  <si>
    <t>N° 436</t>
  </si>
  <si>
    <t>Boleta Honorario n° 5</t>
  </si>
  <si>
    <t>Sueldo servicio periodismo mes de Febrero</t>
  </si>
  <si>
    <t>N° 437</t>
  </si>
  <si>
    <t>Personal</t>
  </si>
  <si>
    <t>Banmedica pago cotizacion</t>
  </si>
  <si>
    <t>Oscar  Carrion Oyarzo</t>
  </si>
  <si>
    <t>N° 441</t>
  </si>
  <si>
    <t>personal</t>
  </si>
  <si>
    <t>Pago formulario 29 cupon de pago</t>
  </si>
  <si>
    <t>comprovante de pago previsionales</t>
  </si>
  <si>
    <t>N° 442</t>
  </si>
  <si>
    <t>N° 443</t>
  </si>
  <si>
    <t>N° 444</t>
  </si>
  <si>
    <t>N°445</t>
  </si>
  <si>
    <t>$ 4:000</t>
  </si>
  <si>
    <t>Boleta Honorario n° 18698</t>
  </si>
  <si>
    <t>Impuesto formulario 29 SII,mes enero y febrero</t>
  </si>
  <si>
    <t>pago cotizacion de salud Isapre mes febrero</t>
  </si>
  <si>
    <t>provida aprte previsional de Oscar Carrion mes febrero</t>
  </si>
  <si>
    <t>contrato periodista camila alvarez mes marzo</t>
  </si>
  <si>
    <t xml:space="preserve">FECHA </t>
  </si>
  <si>
    <t>ASIGNADO</t>
  </si>
  <si>
    <t>ACTIVIDAD</t>
  </si>
  <si>
    <t>BOLETA O FACTURA</t>
  </si>
  <si>
    <t>VALOR TOTAL</t>
  </si>
  <si>
    <t>N° EGRESO</t>
  </si>
  <si>
    <t>GRABACION OBRA DE TEATRO</t>
  </si>
  <si>
    <t>NOMBRE PRESTADOR DE SERVICIO</t>
  </si>
  <si>
    <t xml:space="preserve">Ensayar,montar grabar obra de teatro entre mujeres </t>
  </si>
  <si>
    <t>Boleta N° 123</t>
  </si>
  <si>
    <t>Victor Mansilla Mansilla</t>
  </si>
  <si>
    <t>Sandra Alvarado Gonzalez</t>
  </si>
  <si>
    <t>Montaje y grabacion obra de teatro Bodas de Sangre</t>
  </si>
  <si>
    <t xml:space="preserve">Daniela Ramirez Alvarez </t>
  </si>
  <si>
    <t>Boleta N° 144</t>
  </si>
  <si>
    <t>Paulina Carrasco Astroza</t>
  </si>
  <si>
    <t>Montaje y grabacion obra de teatro El Calafate</t>
  </si>
  <si>
    <t>Boleta N° 168</t>
  </si>
  <si>
    <t>Sebastian Velasquez Sobarzo</t>
  </si>
  <si>
    <t>Grabacion y edicion obras de teatro</t>
  </si>
  <si>
    <t>Boleta N° 44</t>
  </si>
  <si>
    <t>CAPSULA TV</t>
  </si>
  <si>
    <t>Gabriel Umana Garcia</t>
  </si>
  <si>
    <t>Produccion,Grabaciom y edicion de 5 capsulas de 20 minutos cada una para tv r sociales</t>
  </si>
  <si>
    <t>Factura N° 1014</t>
  </si>
  <si>
    <t>N° CHEQUE</t>
  </si>
  <si>
    <t>N° 95</t>
  </si>
  <si>
    <t>Marine Perez Yubero</t>
  </si>
  <si>
    <t>conduccion programa de danza</t>
  </si>
  <si>
    <t>Fernando Asencio Candia</t>
  </si>
  <si>
    <t>Capsula audivisual historia de danza en magallanes</t>
  </si>
  <si>
    <t>Boleta N° 5</t>
  </si>
  <si>
    <t>Boleta N° 766</t>
  </si>
  <si>
    <t>Industria Marciana SPA</t>
  </si>
  <si>
    <t>Elaboracion programas,pre y post produccion Tiempos  de covip</t>
  </si>
  <si>
    <t>Boleta N° 20</t>
  </si>
  <si>
    <t>Orlando Vidal Romero</t>
  </si>
  <si>
    <t>Capsula sobre historia del teatro</t>
  </si>
  <si>
    <t>Boleta N° 99</t>
  </si>
  <si>
    <t xml:space="preserve">N° </t>
  </si>
  <si>
    <t>GALA LIRICA 2°</t>
  </si>
  <si>
    <t>GALA LIRICA 1°</t>
  </si>
  <si>
    <t>Sociedad Chilena del Derecho de Autor</t>
  </si>
  <si>
    <t>Derecho de ejecuccion de Musica</t>
  </si>
  <si>
    <t>Servicio de Iluminacion Teatro Municipal 19 de febrero</t>
  </si>
  <si>
    <t>Factura N° 465</t>
  </si>
  <si>
    <t>Factura N° 20366</t>
  </si>
  <si>
    <t>La prensa austral</t>
  </si>
  <si>
    <t>Confeccion de 500 libros primer viaje alrededor del Globo</t>
  </si>
  <si>
    <t>Confeccion de 150 libros Cetaceos y 100 libros Punta Arenas</t>
  </si>
  <si>
    <t>Factura N° 20888</t>
  </si>
  <si>
    <t>Factura N° 21040</t>
  </si>
  <si>
    <t>Confeccion 500 libros una travesia memorable</t>
  </si>
  <si>
    <t>Factura N° 22758</t>
  </si>
  <si>
    <t>Confeccion 1500 libros La vuelta al mundo de Magallanes y Elcano</t>
  </si>
  <si>
    <t>Factura N° 23544</t>
  </si>
  <si>
    <t>Confeccion 470 libros y ensayos</t>
  </si>
  <si>
    <t>Factura N° 23417</t>
  </si>
  <si>
    <t>Confeccion 230 libros y ensayos</t>
  </si>
  <si>
    <t>Factura N° 22826</t>
  </si>
  <si>
    <t>Confeccion 354 libros n° musica</t>
  </si>
  <si>
    <t>Factura N° 23582</t>
  </si>
  <si>
    <t>Reimpresion libros colección 500 años</t>
  </si>
  <si>
    <t>Factura N° 23751</t>
  </si>
  <si>
    <t>Sello papeles y Cartones SPA</t>
  </si>
  <si>
    <t>Caja conservacion libros</t>
  </si>
  <si>
    <t>Factura N° 3801</t>
  </si>
  <si>
    <t>Lojan SPA</t>
  </si>
  <si>
    <t>Encuentro artistico capital americana de la Cultura en Parque Maria Behety</t>
  </si>
  <si>
    <t>Factura N° 78</t>
  </si>
  <si>
    <t>Claudia Lucero Morello</t>
  </si>
  <si>
    <t>Animacion evento 21 febrero parque Maria Behety</t>
  </si>
  <si>
    <t>Boleta N° 249</t>
  </si>
  <si>
    <t>Manuel Elgueta Vidal</t>
  </si>
  <si>
    <t>Animacion bienvenida Punta Arenas Capital de la Cultura 2020</t>
  </si>
  <si>
    <t>Boleta N° 21</t>
  </si>
  <si>
    <t>Empresa correos de Chile</t>
  </si>
  <si>
    <t>Sobres y cartas emision Postal</t>
  </si>
  <si>
    <t>Factura N° 5823</t>
  </si>
  <si>
    <t>Sellos emision Postal</t>
  </si>
  <si>
    <t>Factura N° 974010</t>
  </si>
  <si>
    <t>Jorge Brantmayer Barrera</t>
  </si>
  <si>
    <t>LIBRO MUCHEDUMBRE 2020</t>
  </si>
  <si>
    <t>Boleta N° 480</t>
  </si>
  <si>
    <t>1 er Pago Muchedumbre</t>
  </si>
  <si>
    <t>2 do Pago Muchedumbre</t>
  </si>
  <si>
    <t>Boleta N° 485</t>
  </si>
  <si>
    <t>SII</t>
  </si>
  <si>
    <t>Declaracion mensual de impuesto formulario 29</t>
  </si>
  <si>
    <t>Pago Previsional</t>
  </si>
  <si>
    <t>Afp Cuprum</t>
  </si>
  <si>
    <t>Josefina de Carlos Melo</t>
  </si>
  <si>
    <t>Folio N° 6944258566</t>
  </si>
  <si>
    <t>N° Cupon 202003042563-2</t>
  </si>
  <si>
    <t>Ivan Toledo Mora</t>
  </si>
  <si>
    <t>Notaria copia legalizada</t>
  </si>
  <si>
    <t>Boleta N° 69964</t>
  </si>
  <si>
    <t>Chileexpress s.a</t>
  </si>
  <si>
    <t>Courier</t>
  </si>
  <si>
    <t>Factura N° 8746723</t>
  </si>
  <si>
    <t>N°35</t>
  </si>
  <si>
    <t>Folio N° 6962090046</t>
  </si>
  <si>
    <t>N° Cupon 202004035124-6</t>
  </si>
  <si>
    <t>Folio N° 6981435536</t>
  </si>
  <si>
    <t>N° Cupon 202005030074-7</t>
  </si>
  <si>
    <t>N° Cupon 202006061210-0</t>
  </si>
  <si>
    <t>Asesoria Contable Enero a Marzo</t>
  </si>
  <si>
    <t>Boleta N° 125</t>
  </si>
  <si>
    <t>N°41</t>
  </si>
  <si>
    <t>N° Cupon 202007035890-3</t>
  </si>
  <si>
    <t>N° 172</t>
  </si>
  <si>
    <t>N° Cupon 202008043116-1</t>
  </si>
  <si>
    <t>N° 177</t>
  </si>
  <si>
    <t>Folio N° 7050380206</t>
  </si>
  <si>
    <t>N° Cupon 202009042135-0</t>
  </si>
  <si>
    <t>Asesoria Contable Abril a Junio 2020</t>
  </si>
  <si>
    <t>Boleta N° 126</t>
  </si>
  <si>
    <t>N° 204</t>
  </si>
  <si>
    <t>N° 83</t>
  </si>
  <si>
    <t>Caja multiproposito autoarmable</t>
  </si>
  <si>
    <t>Factura N° 8932746</t>
  </si>
  <si>
    <t>N° 49</t>
  </si>
  <si>
    <t>N° Cupon 202010038074-7</t>
  </si>
  <si>
    <t>N° 199</t>
  </si>
  <si>
    <t>N° Cupon 202011022141-8</t>
  </si>
  <si>
    <t>N° 207</t>
  </si>
  <si>
    <t>N° Cupon 202012033639-6</t>
  </si>
  <si>
    <t>N° 234</t>
  </si>
  <si>
    <t>Folio N° 7104987626</t>
  </si>
  <si>
    <t>N° 235</t>
  </si>
  <si>
    <t>Christian Ramirez Chiguay</t>
  </si>
  <si>
    <t>Asesoria Contable Julio a Octubre 2020</t>
  </si>
  <si>
    <t>Boleta N° 127</t>
  </si>
  <si>
    <t>Asesoria Contable Balance 2019 y Renta AT 2020</t>
  </si>
  <si>
    <t>Boleta N° 128</t>
  </si>
  <si>
    <t>Asesoria Contable Noviembre y Diciembre 2020</t>
  </si>
  <si>
    <t>Boleta n° 131</t>
  </si>
  <si>
    <t>CONCURSO 2020</t>
  </si>
  <si>
    <t>N° 365</t>
  </si>
  <si>
    <t>Felipe Mella Morales</t>
  </si>
  <si>
    <t>N° 70</t>
  </si>
  <si>
    <t>Sergio Trabucco Zeran</t>
  </si>
  <si>
    <t>Miembro comision Evaluadora</t>
  </si>
  <si>
    <t>Patricia Camus Montecinos</t>
  </si>
  <si>
    <t>N°202</t>
  </si>
  <si>
    <t>Rina Diaz Jimenez</t>
  </si>
  <si>
    <t>Selección texto poeticos ineditos y correccion ortotipografica obra las alas giratorias</t>
  </si>
  <si>
    <t>N° 81</t>
  </si>
  <si>
    <t>Correccion final obra digitalizadora obra las alas giratorias</t>
  </si>
  <si>
    <t>Javier Canales Mayorga</t>
  </si>
  <si>
    <t>Autor y Productor proyecto difusion pagina web y video</t>
  </si>
  <si>
    <t>N° 179</t>
  </si>
  <si>
    <t>Alejandra Zuñiga Tarrio</t>
  </si>
  <si>
    <t>Diseño y Mikt para material de difusion sitio web Javier Canales</t>
  </si>
  <si>
    <t>Jorge Grez Leuquen</t>
  </si>
  <si>
    <t>Video Javier Canales</t>
  </si>
  <si>
    <t>Jocelyn Harris King</t>
  </si>
  <si>
    <t>N° 61</t>
  </si>
  <si>
    <t>Interprete para proyecto titulado cuerpos flotantes sala digital zur vertice</t>
  </si>
  <si>
    <t>Humberto Ojeda Uribe</t>
  </si>
  <si>
    <t>Carolina Maldonado Leiva</t>
  </si>
  <si>
    <t>N° 38</t>
  </si>
  <si>
    <t>Luis Vidal Uribe</t>
  </si>
  <si>
    <t>Musicalizacion para proyecto titulado cuerpos Flotantes sala digital zur vertice</t>
  </si>
  <si>
    <t>N° 39</t>
  </si>
  <si>
    <t>Gustavo Agurto Vergara</t>
  </si>
  <si>
    <t>Difusion para proyecto titulado cuerpos Flotantes sala digital de zur vertice</t>
  </si>
  <si>
    <t>Roberto Saldivia Bontes</t>
  </si>
  <si>
    <t>Servicio de edicion para proyecto titulado cuerpos flotantes sala digital zur vertice</t>
  </si>
  <si>
    <t>Pedro Lopez Aguilar</t>
  </si>
  <si>
    <t>Honorarios de Autor y Generador del Proyecto</t>
  </si>
  <si>
    <t>Taller de fotografia de autor para ganadores del concurso</t>
  </si>
  <si>
    <t>Servicio Lorena Cayun spa</t>
  </si>
  <si>
    <t>Asesoria Marketing ,difusion 12 audio cuentos Agrupacion cuenteraaustral</t>
  </si>
  <si>
    <t>Afiche y campaña convocatoria de dibujos o imágenes creadas cuetera austral</t>
  </si>
  <si>
    <t>Maria Dominguez Tapia</t>
  </si>
  <si>
    <t>Produccion Ejecutiva proyecto cultura sol y hain</t>
  </si>
  <si>
    <t>Diego Acosta Ulloa</t>
  </si>
  <si>
    <t>Diseño pagina web cancionero sol y hain</t>
  </si>
  <si>
    <t>Javier Alvarez Chavez</t>
  </si>
  <si>
    <t>Jornada de grabacion cancionero sol y hain</t>
  </si>
  <si>
    <t>Grabacion y edicion de video cancionero sol y hain</t>
  </si>
  <si>
    <t>Ilustracion cancioneros sol y hain</t>
  </si>
  <si>
    <t>N° 50</t>
  </si>
  <si>
    <t>Edicion mezcla y master de audio cancionero sol y hain</t>
  </si>
  <si>
    <t>Chritopher Toro Ampuero</t>
  </si>
  <si>
    <t>Grabacion guitarra cancionero sol y hain</t>
  </si>
  <si>
    <t>Danilo Espinoza Albarran</t>
  </si>
  <si>
    <t>Diseño y Desarrollo sitio web Leonor harris,cl</t>
  </si>
  <si>
    <t>Karin Marincovich Sierpe</t>
  </si>
  <si>
    <t>Proyecto produccion obra circo platinium 2020 de circo del sur</t>
  </si>
  <si>
    <t>Denisse Navarro Gonzalez</t>
  </si>
  <si>
    <t>Marcela Sandoval Reyes</t>
  </si>
  <si>
    <t>Karen Gonzalez Zuñiga</t>
  </si>
  <si>
    <t>Manuel Barria Olave</t>
  </si>
  <si>
    <t>Jerome Obilinovic Martinic</t>
  </si>
  <si>
    <t>Michelle Villarroel Alvarado</t>
  </si>
  <si>
    <t>Ricardo Mansilla Gonzalez</t>
  </si>
  <si>
    <t>Valentina Carcamo Martinich</t>
  </si>
  <si>
    <t>Boleta N° 12</t>
  </si>
  <si>
    <t>Boleta N° 421</t>
  </si>
  <si>
    <t>Boleta N° 70</t>
  </si>
  <si>
    <t>Boleta N° 230</t>
  </si>
  <si>
    <t>Boleta N° 185</t>
  </si>
  <si>
    <t>Boleta N° 27</t>
  </si>
  <si>
    <t>Boleta N° 28</t>
  </si>
  <si>
    <t>Boleta N° 30</t>
  </si>
  <si>
    <t>Boleta N° 179</t>
  </si>
  <si>
    <t>Boleta N° 215</t>
  </si>
  <si>
    <t>Boleta N° 61</t>
  </si>
  <si>
    <t>Boleta N° 346</t>
  </si>
  <si>
    <t>Boleta N° 45</t>
  </si>
  <si>
    <t>Boleta N° 38</t>
  </si>
  <si>
    <t>Boleta N° 39</t>
  </si>
  <si>
    <t>Boleta N° 141</t>
  </si>
  <si>
    <t>Boleta N° 147</t>
  </si>
  <si>
    <t>Boleta N° 35</t>
  </si>
  <si>
    <t>Boleta N° 36</t>
  </si>
  <si>
    <t>Boleta N° 138</t>
  </si>
  <si>
    <t>Boleta N° 48</t>
  </si>
  <si>
    <t>Boleta N° 49</t>
  </si>
  <si>
    <t>Boleta N° 50</t>
  </si>
  <si>
    <t>Boleta N° 51</t>
  </si>
  <si>
    <t>Boleta N°41</t>
  </si>
  <si>
    <t>Boleta N° 352</t>
  </si>
  <si>
    <t>Boleta N° 1</t>
  </si>
  <si>
    <t>Boleta N° 7</t>
  </si>
  <si>
    <t>Boleta N° 4</t>
  </si>
  <si>
    <t>Boleta N° 146</t>
  </si>
  <si>
    <t>proyecto produccion obra circo platinium 2020 de circo del sur</t>
  </si>
  <si>
    <t>Sucvisual SPA</t>
  </si>
  <si>
    <t>Diseño y creacion de Libro Mankacen en la fria sombra de la Sociedad</t>
  </si>
  <si>
    <t>Cooperativa de trabajo Kaudal Cultural Ltda</t>
  </si>
  <si>
    <t>Boleta N° 43</t>
  </si>
  <si>
    <t>Nicolas Gomez Ampuero</t>
  </si>
  <si>
    <t>Captura del audio y sonido documental vision Imposible de AGACI</t>
  </si>
  <si>
    <t>Direccion y fotografia documental vision Imposible AGACI</t>
  </si>
  <si>
    <t>Omar  Lavin Maldonado</t>
  </si>
  <si>
    <t xml:space="preserve">Servicio de pos Produccion  edicion documental vision Imposible </t>
  </si>
  <si>
    <t>Boleta N° 16</t>
  </si>
  <si>
    <t>Realizacion y Guion para la realizacion del documental vision Imposible</t>
  </si>
  <si>
    <t>Boleta N° 15</t>
  </si>
  <si>
    <t>Mauricio Guichapany Miranda</t>
  </si>
  <si>
    <t>Escritura del Guion documental de vision Imposible AGACI</t>
  </si>
  <si>
    <t>Boleta N° 228</t>
  </si>
  <si>
    <t>Brigitte Melo Ojeda</t>
  </si>
  <si>
    <t>Julia Sanchez Larez</t>
  </si>
  <si>
    <t>Nadia Pardon Oyarzo</t>
  </si>
  <si>
    <t>Boleta N° 10</t>
  </si>
  <si>
    <t>Luz Carimoney Galindo</t>
  </si>
  <si>
    <t>Maria Soto Fuenzalida</t>
  </si>
  <si>
    <t>Veronica Soto Duran</t>
  </si>
  <si>
    <t>Boleta N° 29</t>
  </si>
  <si>
    <t>Andrea Pereda Negroni</t>
  </si>
  <si>
    <t>Boleta N° 219</t>
  </si>
  <si>
    <t>Paula Maldonado Andrade</t>
  </si>
  <si>
    <t>Boleta N° 6</t>
  </si>
  <si>
    <t>Nitzame Mayorga Gallardo</t>
  </si>
  <si>
    <t>Boleta N° 263</t>
  </si>
  <si>
    <t>Jessica Carrasco Vidal</t>
  </si>
  <si>
    <t>Alfonso Carcamo Paredes</t>
  </si>
  <si>
    <t xml:space="preserve">Fabricacion de escultura de alerce Arkakselas luna </t>
  </si>
  <si>
    <t>Felipe Roman Osorio</t>
  </si>
  <si>
    <t>Incovers Spa</t>
  </si>
  <si>
    <t>Base de Madera de Alerce</t>
  </si>
  <si>
    <t>Boleta N° 124</t>
  </si>
  <si>
    <t>Boleta N° 52</t>
  </si>
  <si>
    <t>Leonor Harris Moya</t>
  </si>
  <si>
    <t>Boleta N° 46</t>
  </si>
  <si>
    <t>JURADO</t>
  </si>
  <si>
    <t>Elaboracion de Material Didactico y ilustracion</t>
  </si>
  <si>
    <t>Asesoria en proyectos culturales</t>
  </si>
  <si>
    <t xml:space="preserve">Franco Oviedo Maldonado </t>
  </si>
  <si>
    <t>Servicio de diseño para la publicacion del video- danza del otro lado del inverso</t>
  </si>
  <si>
    <t>Gestion y exposicion del video -danza del otro la del iniverso</t>
  </si>
  <si>
    <t>Malacara arte y Comunicaciones SPA</t>
  </si>
  <si>
    <t>Difusion publicitaria de video danza en al otro lado del inverso</t>
  </si>
  <si>
    <t>N° 142</t>
  </si>
  <si>
    <t xml:space="preserve">3 impresiones de fotografia </t>
  </si>
  <si>
    <t>Factura N° 107</t>
  </si>
  <si>
    <t>Factura N° 108</t>
  </si>
  <si>
    <t xml:space="preserve">Teresita Gomez Gomez </t>
  </si>
  <si>
    <t>Importadiora New Ark ltda</t>
  </si>
  <si>
    <t>Camara Nicon</t>
  </si>
  <si>
    <t>Factura N° 65106</t>
  </si>
  <si>
    <t xml:space="preserve">Confeccion de 450 invitaciones </t>
  </si>
  <si>
    <t>Confeccion de 946 libros n° 9 musica</t>
  </si>
  <si>
    <t>Factura N° 23758</t>
  </si>
  <si>
    <t xml:space="preserve">Josefina de Carlos </t>
  </si>
  <si>
    <t>N° 37</t>
  </si>
  <si>
    <t>N°36</t>
  </si>
  <si>
    <t>N° 40</t>
  </si>
  <si>
    <t>N° 43</t>
  </si>
  <si>
    <t>N° 46</t>
  </si>
  <si>
    <t>N° 176</t>
  </si>
  <si>
    <t>N° 55</t>
  </si>
  <si>
    <t>N° 58</t>
  </si>
  <si>
    <t>N° 56</t>
  </si>
  <si>
    <t>N° 184</t>
  </si>
  <si>
    <t>N° 190</t>
  </si>
  <si>
    <t>N°185</t>
  </si>
  <si>
    <t>N° 62</t>
  </si>
  <si>
    <t>N° 170</t>
  </si>
  <si>
    <t>N° 189</t>
  </si>
  <si>
    <t>N° 79</t>
  </si>
  <si>
    <t>N° 206</t>
  </si>
  <si>
    <t>N° 85</t>
  </si>
  <si>
    <t>N° 86</t>
  </si>
  <si>
    <t>N° 233</t>
  </si>
  <si>
    <t>N° 108</t>
  </si>
  <si>
    <t>N° 109</t>
  </si>
  <si>
    <t>N° 110</t>
  </si>
  <si>
    <t>N° 232</t>
  </si>
  <si>
    <t>N°107</t>
  </si>
  <si>
    <t>N° 191</t>
  </si>
  <si>
    <t>N° 67</t>
  </si>
  <si>
    <t>N° 73</t>
  </si>
  <si>
    <t>N° 192</t>
  </si>
  <si>
    <t>N° 68</t>
  </si>
  <si>
    <t>N°186</t>
  </si>
  <si>
    <t>N° 63</t>
  </si>
  <si>
    <t>N°63</t>
  </si>
  <si>
    <t>N° 188</t>
  </si>
  <si>
    <t>N° 65</t>
  </si>
  <si>
    <t>N°65</t>
  </si>
  <si>
    <t>N° 182</t>
  </si>
  <si>
    <t>N° 59</t>
  </si>
  <si>
    <t>N°59</t>
  </si>
  <si>
    <t>N° 196</t>
  </si>
  <si>
    <t>N° 64</t>
  </si>
  <si>
    <t>N° 54</t>
  </si>
  <si>
    <t>cuenta cuento Cuenteaustral</t>
  </si>
  <si>
    <t>cuenta cuento cuenteaustral</t>
  </si>
  <si>
    <t>Prestacion Servicio Educativo cueteaustral</t>
  </si>
  <si>
    <t>Cuenta Cuento Cuenteaustral</t>
  </si>
  <si>
    <t>N° 194</t>
  </si>
  <si>
    <t>N°181</t>
  </si>
  <si>
    <t>N° 181</t>
  </si>
  <si>
    <t>N° 200</t>
  </si>
  <si>
    <t>N° 78</t>
  </si>
  <si>
    <t>N° 195</t>
  </si>
  <si>
    <t>N° 72</t>
  </si>
  <si>
    <t>N° 183</t>
  </si>
  <si>
    <t>N° 60</t>
  </si>
  <si>
    <t>Cecilia Barrientos Covacich</t>
  </si>
  <si>
    <t>Concierto Historias y Canciones de mi Tierra</t>
  </si>
  <si>
    <t>Boleta N° 391</t>
  </si>
  <si>
    <t xml:space="preserve">Turismo Roca </t>
  </si>
  <si>
    <t>Pasajeros Astrid Arredondo y Cecilia Barrientos</t>
  </si>
  <si>
    <t>Factura N° 3989</t>
  </si>
  <si>
    <t>Victor Diaz Velasquez</t>
  </si>
  <si>
    <t>Afinacion de piano concierto lirico en el teatro Municipal dia 19/02/2020</t>
  </si>
  <si>
    <t>Boleta N°232</t>
  </si>
  <si>
    <t>N° 69</t>
  </si>
  <si>
    <t>N° 51</t>
  </si>
  <si>
    <t>N° 77</t>
  </si>
  <si>
    <t>Servicio de Iluminacion en Centro cultural entre mujeres,bodas de sangre y el calafate</t>
  </si>
  <si>
    <t>CARPETAS Y SELLO POSTAL</t>
  </si>
  <si>
    <t>ENCUENTRO CAPITAL AMERICANA DE LA CULTURA</t>
  </si>
  <si>
    <t>Boleta N° 3602</t>
  </si>
  <si>
    <t>Marangunic Hnos.</t>
  </si>
  <si>
    <t>Articulos de Librería</t>
  </si>
  <si>
    <t>Factura N° 53595</t>
  </si>
  <si>
    <t>Factura N° 54038</t>
  </si>
  <si>
    <t>Liquidación de Sueldo</t>
  </si>
  <si>
    <t>M. Josefina de Carlo Melo</t>
  </si>
  <si>
    <t>Noviembre</t>
  </si>
  <si>
    <t>Formulario de Pago</t>
  </si>
  <si>
    <t>Aportes previsionales noviembre 2019</t>
  </si>
  <si>
    <t>Aportes previsionales diciembre 2019</t>
  </si>
  <si>
    <t>Retención impuesto único trabajadores art. 74</t>
  </si>
  <si>
    <t>Liquidación de Sueldo diciembre</t>
  </si>
  <si>
    <t>Diciembre</t>
  </si>
  <si>
    <t>Corporación Municipal</t>
  </si>
  <si>
    <t>Arriendo de gimnasio Insuco Prefestival</t>
  </si>
  <si>
    <t>Factura N° 626</t>
  </si>
  <si>
    <t>Rodrigo Henriquez Borquez</t>
  </si>
  <si>
    <t>Animación Prefestival del Cantar Vecinal</t>
  </si>
  <si>
    <t>Boleta N° 60</t>
  </si>
  <si>
    <t>Sandra Valderas Márquez</t>
  </si>
  <si>
    <t>Presentación Prefestival del Cantar Vecinal</t>
  </si>
  <si>
    <t>Boleta N° 95</t>
  </si>
  <si>
    <t>Rosa Agüero Mancilla</t>
  </si>
  <si>
    <t>María Paz Gibbons Martinic</t>
  </si>
  <si>
    <t>Servicio de Logística y atención de participantes</t>
  </si>
  <si>
    <t>Boleta N° 41</t>
  </si>
  <si>
    <t>Luis Gutiérrez Gutiérrez</t>
  </si>
  <si>
    <t>Actuación Grupo Malón del Recuerdo</t>
  </si>
  <si>
    <t>Factura N° 18</t>
  </si>
  <si>
    <t>Miguel Angel Castillo Celedón</t>
  </si>
  <si>
    <t>Animación Festival del Cantar Vecinal</t>
  </si>
  <si>
    <t>Boleta N° 232</t>
  </si>
  <si>
    <t>La Máscara Producciones SPA</t>
  </si>
  <si>
    <t>Buddy Richard Festival del Cantar Vecinal</t>
  </si>
  <si>
    <t>Factura N° 38</t>
  </si>
  <si>
    <t>Luigi Esparza Marín</t>
  </si>
  <si>
    <t>Servicio Orquesta Festival del Cantar Vecinal</t>
  </si>
  <si>
    <t>Boleta N° 71</t>
  </si>
  <si>
    <t>Claudio Fuentes García</t>
  </si>
  <si>
    <t>Servicio de seguridad Festival del Cantar Vecinal</t>
  </si>
  <si>
    <t>Boleta N° 103</t>
  </si>
  <si>
    <t>Sebastian Sepúlveda Barría</t>
  </si>
  <si>
    <t>Show del Festival del Cantar Vecinal</t>
  </si>
  <si>
    <t>Boleta N° 191</t>
  </si>
  <si>
    <t>Evelyn Osorio González</t>
  </si>
  <si>
    <t>Sermac Servicios Integrales</t>
  </si>
  <si>
    <t>Servicio de Camarines del Festival del Cantar Vecinal</t>
  </si>
  <si>
    <t>Factura N° 2252</t>
  </si>
  <si>
    <t>Amplificación, iluminación, pantalla led Festival del Cantar Vecinal</t>
  </si>
  <si>
    <t>Factura N° 377</t>
  </si>
  <si>
    <t>t</t>
  </si>
  <si>
    <t>Asoc. De Futbol 18 de Septiembre</t>
  </si>
  <si>
    <t>Arriendo de gimnasio del Festival del Cantar Vecinal</t>
  </si>
  <si>
    <t>Factura N° 35</t>
  </si>
  <si>
    <t>Com. Rentasur Ltda.</t>
  </si>
  <si>
    <t>Arriendo generadores Festival del Cantar Vecinal</t>
  </si>
  <si>
    <t>Factura N° 14654</t>
  </si>
  <si>
    <t>ADULTO MAYOR</t>
  </si>
  <si>
    <t xml:space="preserve">Pasajes aereos show adulto mayor </t>
  </si>
  <si>
    <t>Factura n° 3281</t>
  </si>
  <si>
    <t>Sohw festival adulto mayor</t>
  </si>
  <si>
    <t>Declaracion mensual formulario 29</t>
  </si>
  <si>
    <t>Hotelera Magallanes ltda</t>
  </si>
  <si>
    <t>Factura  N° 8376</t>
  </si>
  <si>
    <t>Turismo Roca ltda</t>
  </si>
  <si>
    <t>Pasajes Aereos Jurado</t>
  </si>
  <si>
    <t>Factura N° 3169</t>
  </si>
  <si>
    <t>Lorenzo Marusic Kusanovic</t>
  </si>
  <si>
    <t>Presentacion Los Pericos festival de la Patagonia</t>
  </si>
  <si>
    <t>Factura N° 1103</t>
  </si>
  <si>
    <t>Lojan spa</t>
  </si>
  <si>
    <t>Arriendo Escenario festival Folclorico en la Patagonia</t>
  </si>
  <si>
    <t>Factura N° 41</t>
  </si>
  <si>
    <t>Oscar España Burgos</t>
  </si>
  <si>
    <t>Animacion Festival Folclorico en la Patagonia</t>
  </si>
  <si>
    <t>Boleta N° 569</t>
  </si>
  <si>
    <t>Mario Grandi Laurence</t>
  </si>
  <si>
    <t>PRE-FESTIVAL</t>
  </si>
  <si>
    <t>Actuacion Pre-Festival Folclorico en la Patagonia</t>
  </si>
  <si>
    <t>Boleta N° 31</t>
  </si>
  <si>
    <t>Sergio Vargas Aguilar</t>
  </si>
  <si>
    <t>Animador Pre-Festival Folclorico en la Patagonia</t>
  </si>
  <si>
    <t>FESTIVAL DE LA PATAGONIA 2019</t>
  </si>
  <si>
    <t>Com. Rentacar S.A</t>
  </si>
  <si>
    <t>Arriendo torre iluminacion festival de la Patagonia</t>
  </si>
  <si>
    <t>Factura N° 14629</t>
  </si>
  <si>
    <t>Pasajes aereos particopantes competencia</t>
  </si>
  <si>
    <t>Factura N° 3144</t>
  </si>
  <si>
    <t>Pasaje Aereos Jurado festival de la patagonia</t>
  </si>
  <si>
    <t>Laura Gonzalez Fisher</t>
  </si>
  <si>
    <t>Show de sin Comentarios en Festival Folclorico en la Patagonia</t>
  </si>
  <si>
    <t>Boleta N° 109</t>
  </si>
  <si>
    <t>La Mascara Producciones spa</t>
  </si>
  <si>
    <t>Presentacion Grupo Los Tres</t>
  </si>
  <si>
    <t>Factura N° 25</t>
  </si>
  <si>
    <t>Presentacion Belen Mora</t>
  </si>
  <si>
    <t>Factura N° 26</t>
  </si>
  <si>
    <t>Cristian Maldonado Huineo</t>
  </si>
  <si>
    <t>Presentacion el 24 de Agosto festival Folclorico en la Patagonia</t>
  </si>
  <si>
    <t>Boleta N° 2</t>
  </si>
  <si>
    <t>Hector Pavez Pizarro</t>
  </si>
  <si>
    <t>Presentacion el 23 de Agosto festival Folclorico en la Patagonia</t>
  </si>
  <si>
    <t>Boleta N° 175</t>
  </si>
  <si>
    <t>N estudio spa</t>
  </si>
  <si>
    <t>Servicio de Backline festival de la Patagonia</t>
  </si>
  <si>
    <t>Factura N° 462</t>
  </si>
  <si>
    <t>Presentacion Felipe Avello festival de la Patagonia</t>
  </si>
  <si>
    <t>Factura N° 1099</t>
  </si>
  <si>
    <t xml:space="preserve">Presentacion los 4 de Cordova </t>
  </si>
  <si>
    <t>Factura N° 1100</t>
  </si>
  <si>
    <t>Presentacion Patagonia Polo Roman</t>
  </si>
  <si>
    <t>Factura N° 1101</t>
  </si>
  <si>
    <t>Presentacion Patagonia Raly Barrionuevo</t>
  </si>
  <si>
    <t>Factura N° 1102</t>
  </si>
  <si>
    <t>Presentacion Nano Stern</t>
  </si>
  <si>
    <t>Factura N° 1104</t>
  </si>
  <si>
    <t>Presentacion Logistica festival de la Patagonia</t>
  </si>
  <si>
    <t>Factura N° 40</t>
  </si>
  <si>
    <t>Hoteles Australis</t>
  </si>
  <si>
    <t>Alojamiento y alimentacion competencia</t>
  </si>
  <si>
    <t>Factura N° 35570</t>
  </si>
  <si>
    <t>58-83-87</t>
  </si>
  <si>
    <t>Alojamiento y alimentacion jurado</t>
  </si>
  <si>
    <t>Factura N° 35678</t>
  </si>
  <si>
    <t>Catering y Eventos Claudia Patricia S.</t>
  </si>
  <si>
    <t xml:space="preserve">Servicio de Catering jornadas del festival de la Patagonia </t>
  </si>
  <si>
    <t>Factura N° 42</t>
  </si>
  <si>
    <t>Factura N° 43</t>
  </si>
  <si>
    <t>Paola Tapia Peñalillo</t>
  </si>
  <si>
    <t>Boleta N° 26</t>
  </si>
  <si>
    <t>Andro Marusic Marecheau</t>
  </si>
  <si>
    <t>Realizacion de puesta de Planchas en Gimnacio de la Confederacion FFP</t>
  </si>
  <si>
    <t>Estatuillas festival folclorico en la Patagonia (ñandu)</t>
  </si>
  <si>
    <t>alojamiento artistas show adulto mayor</t>
  </si>
  <si>
    <t>Factura N° 3158</t>
  </si>
  <si>
    <t xml:space="preserve">Boleta N ° 13 </t>
  </si>
  <si>
    <t>FESTIVAL ADOLFO NANCUANTE</t>
  </si>
  <si>
    <t>Servicio de Amplificacion e iluminacion festival Adolfo Nancuante</t>
  </si>
  <si>
    <t>Factura N° 399</t>
  </si>
  <si>
    <t>VII EXPO INDIGENA EN LA PATAGONIA 2019</t>
  </si>
  <si>
    <t xml:space="preserve">Cor,Municipal de Pta,Arenas </t>
  </si>
  <si>
    <t>Arriendo gimnasio insuco expo indigena</t>
  </si>
  <si>
    <t>Factura N° 776</t>
  </si>
  <si>
    <t>PRE-SELECCIÓN DEL CANTAR VECINAL DE LA VOZ 2019</t>
  </si>
  <si>
    <t>Show artistico preseleccion del festival del cantar vacinal de la voz</t>
  </si>
  <si>
    <t>Prod.integral Evento solticio de Invierno 2019 costanera del Estrecho junio</t>
  </si>
  <si>
    <t>Factura N° 27</t>
  </si>
  <si>
    <t>CHAPUZON DEL ESTRECHO 2019</t>
  </si>
  <si>
    <t>Servicio Produccion Tecnica y logistica Chapuzon del Estrecho 2019</t>
  </si>
  <si>
    <t>Factura N° 31</t>
  </si>
  <si>
    <t>Actuacion Grupo Artistico Loe reyes del Axe evento Chapuzon del estrecho</t>
  </si>
  <si>
    <t>Factura N° 333</t>
  </si>
  <si>
    <t xml:space="preserve">Animacion Chapuzon del Estrecho </t>
  </si>
  <si>
    <t>Boleta N° 62</t>
  </si>
  <si>
    <t>Recasur Ltda</t>
  </si>
  <si>
    <t>Arriendo de Generadsor Chapuzon</t>
  </si>
  <si>
    <t>Factura N° 14655</t>
  </si>
  <si>
    <t>CARNAVAL DE INVIERNO 2019</t>
  </si>
  <si>
    <t>Show Cachureos Carnaval de Invierno 21 de julio</t>
  </si>
  <si>
    <t>Factura N° 335</t>
  </si>
  <si>
    <t>Pablo Stange Madariaga</t>
  </si>
  <si>
    <t xml:space="preserve">Show Señora Hortencia Carnaval de Invierno </t>
  </si>
  <si>
    <t>Servicio de Produccion Carnaval de Invierno</t>
  </si>
  <si>
    <t>Miguel Castillo Celedon</t>
  </si>
  <si>
    <t xml:space="preserve">Animacion Escenario Principal Carnaval de Invierno </t>
  </si>
  <si>
    <t>Boleta N° 233</t>
  </si>
  <si>
    <t>Marcelo Vargas Carcamo</t>
  </si>
  <si>
    <t xml:space="preserve">Presentacion Banda Masska en Carnaval de Invierno </t>
  </si>
  <si>
    <t>Boleta N° 472</t>
  </si>
  <si>
    <t>Comercial Hong-Kong rengo limitada</t>
  </si>
  <si>
    <t xml:space="preserve">Espectaculo pirotecnico </t>
  </si>
  <si>
    <t>Factura N° 240</t>
  </si>
  <si>
    <t>Comercial e inversiones Crosur</t>
  </si>
  <si>
    <t>Materiales carro Alegorico</t>
  </si>
  <si>
    <t>Factura N° 290864</t>
  </si>
  <si>
    <t>Factura N° 290865</t>
  </si>
  <si>
    <t>Factura N° 290866</t>
  </si>
  <si>
    <t>Factura N° 290867</t>
  </si>
  <si>
    <t>Factura N° 290868</t>
  </si>
  <si>
    <t>Factura N° 290869</t>
  </si>
  <si>
    <t>Soc.Com. Nocera y Cia Ltda</t>
  </si>
  <si>
    <t>Factura N° 25349</t>
  </si>
  <si>
    <t>Factura N° 291504</t>
  </si>
  <si>
    <t>Factura N° 291505</t>
  </si>
  <si>
    <t>Transworld Supply ltda</t>
  </si>
  <si>
    <t>Factura N° 60788</t>
  </si>
  <si>
    <t>Factura N° 300355</t>
  </si>
  <si>
    <t>Marangunic</t>
  </si>
  <si>
    <t>Factura N° 48611</t>
  </si>
  <si>
    <t>11/072019</t>
  </si>
  <si>
    <t>Sodimac S.A</t>
  </si>
  <si>
    <t>Factura N° 99258053</t>
  </si>
  <si>
    <t>Factura N° 302569</t>
  </si>
  <si>
    <t>Turismo Roca</t>
  </si>
  <si>
    <t>pasajes J Fernandez y P Stango</t>
  </si>
  <si>
    <t>Factura N° 3117</t>
  </si>
  <si>
    <t>Hotel Finis Terrae</t>
  </si>
  <si>
    <t>Alojamiento J Fernadez y P Stango</t>
  </si>
  <si>
    <t>Factura N° 7778</t>
  </si>
  <si>
    <t xml:space="preserve">INSTRUMENTOS MUSICALES </t>
  </si>
  <si>
    <t xml:space="preserve">Com. de instrumentos Musicales </t>
  </si>
  <si>
    <t>Factura N° 236</t>
  </si>
  <si>
    <t>Piano Digital  y Titan Caja activa</t>
  </si>
  <si>
    <t>Maria Josefina de Carlos Melo</t>
  </si>
  <si>
    <t>Junio</t>
  </si>
  <si>
    <t>Aporte Previsional mes Junio</t>
  </si>
  <si>
    <t>Julio</t>
  </si>
  <si>
    <t>Aporte Previsional mes Julio</t>
  </si>
  <si>
    <t>Agosto</t>
  </si>
  <si>
    <t>Aporte Previsional mes Agosto</t>
  </si>
  <si>
    <t>Contrato Trabajo Maria Josefina ot. 16538 vga</t>
  </si>
  <si>
    <t>Boleta N° 2549</t>
  </si>
  <si>
    <t>Poder General REP.1499 y copias VGA OT 16413</t>
  </si>
  <si>
    <t>Boleta N° 2548</t>
  </si>
  <si>
    <t>Convenio Subencion Fundacion Cultura  y Maria Josefina OT. 18784 VGA</t>
  </si>
  <si>
    <t xml:space="preserve">Autorizacion Firma </t>
  </si>
  <si>
    <t>Boleta N° 41209</t>
  </si>
  <si>
    <t xml:space="preserve">Reduccion escritura acta sesion n 1, extraordinaria </t>
  </si>
  <si>
    <t>octubre</t>
  </si>
  <si>
    <t>Boleta N° 561</t>
  </si>
  <si>
    <t>Autorizacion firma</t>
  </si>
  <si>
    <t>Boleta N° 66451</t>
  </si>
  <si>
    <t>Enero</t>
  </si>
  <si>
    <t>Febrero</t>
  </si>
  <si>
    <t>Marzo</t>
  </si>
  <si>
    <t>Abril</t>
  </si>
  <si>
    <t>Mayo</t>
  </si>
  <si>
    <t>Septiembre</t>
  </si>
  <si>
    <t>Octubre</t>
  </si>
  <si>
    <t>42 C/ Legalizada</t>
  </si>
  <si>
    <t>Boleta N° 67156</t>
  </si>
  <si>
    <t>Uros Karnincic Muñoz</t>
  </si>
  <si>
    <t>Ramos de Flores</t>
  </si>
  <si>
    <t>Factura N° 174</t>
  </si>
  <si>
    <t>Alojamiento</t>
  </si>
  <si>
    <t>Factura N° 9135</t>
  </si>
  <si>
    <t>Liquidacion de evento</t>
  </si>
  <si>
    <t>Factura N° 8652280</t>
  </si>
  <si>
    <t>Sociedad por acciones cercon spa</t>
  </si>
  <si>
    <t>ext zapt x3 mts y triple deriv cte</t>
  </si>
  <si>
    <t>Factura N° 6467</t>
  </si>
  <si>
    <t>Marangunic Hermanos ltda</t>
  </si>
  <si>
    <t>Materiales de oficina</t>
  </si>
  <si>
    <t>Factura N° 56913</t>
  </si>
  <si>
    <t>septiembre</t>
  </si>
  <si>
    <t>GASTO OPERACIONAL 4-5-6</t>
  </si>
  <si>
    <t>GASTO OPERACIONAL 7-8-9</t>
  </si>
  <si>
    <t>GASTO OPERACIONAL 2-3</t>
  </si>
  <si>
    <t>GASTO OPERACIONAL 10-11-12</t>
  </si>
  <si>
    <t>GASTO OPERACIONAL</t>
  </si>
  <si>
    <t>Liquidacion de Sueldo</t>
  </si>
  <si>
    <t>Comprobante de Pago</t>
  </si>
  <si>
    <t>Declaracion Mensual formulario 29</t>
  </si>
  <si>
    <t>Asesoria Contable de Enero a Mayo 2021</t>
  </si>
  <si>
    <t>Boleta N° 133</t>
  </si>
  <si>
    <t>Asesoria Contable balance 2020 y renta 2021</t>
  </si>
  <si>
    <t>Boleta N° 132</t>
  </si>
  <si>
    <t>Chilexpress S.A</t>
  </si>
  <si>
    <t>Sanchez y Sanchez Spa</t>
  </si>
  <si>
    <t xml:space="preserve">Disco Duro externo </t>
  </si>
  <si>
    <t>Factura N° 426701</t>
  </si>
  <si>
    <t>Factura N° 67211</t>
  </si>
  <si>
    <t>Roberto Reyes Bustos</t>
  </si>
  <si>
    <t>Talonario Certificado n°4</t>
  </si>
  <si>
    <t>Factura N° 3695</t>
  </si>
  <si>
    <t>Universidad de Chile</t>
  </si>
  <si>
    <t>Dominio funcionamiento c. cultural</t>
  </si>
  <si>
    <t>Webhostchile Spa</t>
  </si>
  <si>
    <t>Servicio T hosting</t>
  </si>
  <si>
    <t>Factura N° 920</t>
  </si>
  <si>
    <t>ITV</t>
  </si>
  <si>
    <t>Factura N° 5513</t>
  </si>
  <si>
    <t>EMISION DE OBRAS DE TEATRO</t>
  </si>
  <si>
    <t>Emision de 3 obras de teatro,grabacion en 2020</t>
  </si>
  <si>
    <t>Emision 7 capsulas culturales grabadas 2020</t>
  </si>
  <si>
    <t>Factura N° 5587</t>
  </si>
  <si>
    <t>CDR Canal del deporte Regional spa</t>
  </si>
  <si>
    <t>Grabacion 3 capsulas de poesia</t>
  </si>
  <si>
    <t>Factura N° 112</t>
  </si>
  <si>
    <t>Emision 3 capsulas de poesia</t>
  </si>
  <si>
    <t>Factura N° 5724</t>
  </si>
  <si>
    <t>Prensa Austral</t>
  </si>
  <si>
    <t>Impresión gacetas y afiches Festival  int.de cine polo sur</t>
  </si>
  <si>
    <t>Factura N° 25810</t>
  </si>
  <si>
    <t>Pilar Delgado Avila</t>
  </si>
  <si>
    <t>Concierto del 30/09/21</t>
  </si>
  <si>
    <t>Audio dj sonido &amp; iluminacion spa</t>
  </si>
  <si>
    <t>Servicio iluminacion concierto P.Delgado</t>
  </si>
  <si>
    <t>Aliniacion de piano,concierto P.Delgado</t>
  </si>
  <si>
    <t>Boleta N°234</t>
  </si>
  <si>
    <t xml:space="preserve">Rendic Hnos s.a </t>
  </si>
  <si>
    <t>Agua mineral concierto P .Delgado</t>
  </si>
  <si>
    <t>Sienna Bouquet spa</t>
  </si>
  <si>
    <t xml:space="preserve">Ramo de Flores </t>
  </si>
  <si>
    <t>Factura N° 140</t>
  </si>
  <si>
    <t>Boleta N° 515</t>
  </si>
  <si>
    <t>EVENTO COROS NAVIDAD</t>
  </si>
  <si>
    <t>Cherida Ritter Oyarzo</t>
  </si>
  <si>
    <t>Evento coro Villancicos en Navidad</t>
  </si>
  <si>
    <t>Susana Danielovich Zenteno</t>
  </si>
  <si>
    <t>Montar y retirar Servicio de colacines para coros</t>
  </si>
  <si>
    <t>Factura N° 9</t>
  </si>
  <si>
    <t>Francisco Gomez Ojeda</t>
  </si>
  <si>
    <t>DISEÑO SITIO WEB</t>
  </si>
  <si>
    <t>Alejandra Zuniga Tarrio</t>
  </si>
  <si>
    <t>Diseño sitio web</t>
  </si>
  <si>
    <t>Boleta N° 217</t>
  </si>
  <si>
    <t>Manuel Rodrigues Busto</t>
  </si>
  <si>
    <t>Boleta N° 19</t>
  </si>
  <si>
    <t>Actuacion Coro villancicos en Navidad</t>
  </si>
  <si>
    <t>Factura N° 57</t>
  </si>
  <si>
    <t>Boleta N° 2550</t>
  </si>
  <si>
    <t>Factura N° 33</t>
  </si>
  <si>
    <t>Declaracion mensual formulario 29 oct</t>
  </si>
  <si>
    <t xml:space="preserve">Aporte previsional </t>
  </si>
  <si>
    <t>Factura N° 258</t>
  </si>
  <si>
    <t>15/809/2021</t>
  </si>
  <si>
    <t>Aviso postulacion Punblica 15/09/2021</t>
  </si>
  <si>
    <t>Factura 26167</t>
  </si>
  <si>
    <t xml:space="preserve">El pingüino </t>
  </si>
  <si>
    <t>Factura 19237</t>
  </si>
  <si>
    <t>noviembre</t>
  </si>
  <si>
    <t>diciembre</t>
  </si>
  <si>
    <t>Maria Castillo Ruiz</t>
  </si>
  <si>
    <t>Miembro Comision Evaluadora Fondo concursable II</t>
  </si>
  <si>
    <t>Boleta N° 77</t>
  </si>
  <si>
    <t>Boleta N° 235</t>
  </si>
  <si>
    <t>Boleta  190</t>
  </si>
  <si>
    <t>Correccion obra no esta nada mal para ser mujer</t>
  </si>
  <si>
    <t>Boleta 32</t>
  </si>
  <si>
    <t>Enriquez Bahamonde Soto</t>
  </si>
  <si>
    <t>Boleta 13</t>
  </si>
  <si>
    <t>Diseño del libro nada mal para ser mujer</t>
  </si>
  <si>
    <t>Impresión del Libro nada mal para ser mujer</t>
  </si>
  <si>
    <t>Boleta 26762</t>
  </si>
  <si>
    <t xml:space="preserve">Aviso para contratar periodista fundacion </t>
  </si>
  <si>
    <t>Factura 26427</t>
  </si>
  <si>
    <t>Pablo Valenzuela Perez</t>
  </si>
  <si>
    <t>Autorizacion de Firma x2</t>
  </si>
  <si>
    <t>Boleta 24343</t>
  </si>
  <si>
    <t>91-b</t>
  </si>
  <si>
    <t>Libro de Asistencia</t>
  </si>
  <si>
    <t>Factura 72263</t>
  </si>
  <si>
    <t>Factura 10271396</t>
  </si>
  <si>
    <t>Asesoria Contable de Junio a Diciembre 2021</t>
  </si>
  <si>
    <t>Boleta 147</t>
  </si>
  <si>
    <t>Camila Alvarez Alvarez</t>
  </si>
  <si>
    <t>Servicio de periodismo y comunicación</t>
  </si>
  <si>
    <t>boleta 3</t>
  </si>
  <si>
    <t>Traslado desde Pta Arenas a San Gregorio</t>
  </si>
  <si>
    <t>Factura 861</t>
  </si>
  <si>
    <t>Tio Rico</t>
  </si>
  <si>
    <t>Colacion Ballet Municipal</t>
  </si>
  <si>
    <t>Factura 505791</t>
  </si>
  <si>
    <t>Colacion voros villancicos</t>
  </si>
  <si>
    <t>Factura 505766</t>
  </si>
  <si>
    <t>JC audio Sistema spa</t>
  </si>
  <si>
    <t xml:space="preserve">Ser. sonido en pres de villancicos Anfoteatro y zona franca </t>
  </si>
  <si>
    <t>Viviana Gallardo Barria</t>
  </si>
  <si>
    <t>Factura 20</t>
  </si>
  <si>
    <t>Boleta 582</t>
  </si>
  <si>
    <t>Jorge Sharp Galetovic</t>
  </si>
  <si>
    <t>boleta 94</t>
  </si>
  <si>
    <t>Boleta 84512</t>
  </si>
  <si>
    <t>Factura 62888</t>
  </si>
  <si>
    <t>Marangunic Herns ltda</t>
  </si>
  <si>
    <t>Factura 63213</t>
  </si>
  <si>
    <t xml:space="preserve">Febrero </t>
  </si>
  <si>
    <t>II FONDO CONCURSABLE</t>
  </si>
  <si>
    <t>FESTIVAL DE LA PATAGONIA</t>
  </si>
  <si>
    <t>Carlos Mancilla Guzman</t>
  </si>
  <si>
    <t>Afinacion de piano concierto  Orquesta Municipal</t>
  </si>
  <si>
    <t>Serv.Audiocion del Festival Folclorico de la patagonia</t>
  </si>
  <si>
    <t>Factura 5859</t>
  </si>
  <si>
    <t>Audio  DJ Sonido &amp; Iluminacion spa</t>
  </si>
  <si>
    <t xml:space="preserve">Servicio de Iluminacion festival de la patagonia </t>
  </si>
  <si>
    <t>Factura 55</t>
  </si>
  <si>
    <t>Nandu con Placas</t>
  </si>
  <si>
    <t>Esteban Sepulveda Morales</t>
  </si>
  <si>
    <t>Animacion set conversacion los dias 25,26,27 y 28  f,p</t>
  </si>
  <si>
    <t>Boleta 942</t>
  </si>
  <si>
    <t>Armonica ltda</t>
  </si>
  <si>
    <t>Presentacion GEPE festival Patagonia 2021</t>
  </si>
  <si>
    <t>Hugo Krautz Aravena</t>
  </si>
  <si>
    <t xml:space="preserve">Otros Servicios festival en la Patagonia </t>
  </si>
  <si>
    <t>Boletas 6</t>
  </si>
  <si>
    <t>Cristian Fernandez Catalan</t>
  </si>
  <si>
    <t>Supervisor audio broadcast festival en la Patagonia</t>
  </si>
  <si>
    <t>Boleta 190</t>
  </si>
  <si>
    <t>Inversiones a  MIL S.A</t>
  </si>
  <si>
    <t>Alojamiento Magdalena m,Sergio Gonzalez</t>
  </si>
  <si>
    <t>Factura 8459</t>
  </si>
  <si>
    <t>Alojamiento Carla Arias y Daniel riveros</t>
  </si>
  <si>
    <t>Factura 8448</t>
  </si>
  <si>
    <t>Servicio Hoteleros  Dreams</t>
  </si>
  <si>
    <t>Alojamiento Daniel Riveros</t>
  </si>
  <si>
    <t>Factura 122805</t>
  </si>
  <si>
    <t>Factura 5527</t>
  </si>
  <si>
    <t>Pasaje Aereos de Rodolfo C,Carla A y Daniel C.</t>
  </si>
  <si>
    <t>Factura 4545</t>
  </si>
  <si>
    <t xml:space="preserve">Alojamiento Carla Arias </t>
  </si>
  <si>
    <t>Factura 122806</t>
  </si>
  <si>
    <t>Paola Tapia Penailillo</t>
  </si>
  <si>
    <t>Animacion Conduccion Festival Folclorico en la P.</t>
  </si>
  <si>
    <t>Boleta 37</t>
  </si>
  <si>
    <t>Boleta 35</t>
  </si>
  <si>
    <t>Actuacion en el XL Folclorico en la patagonia</t>
  </si>
  <si>
    <t>Jaime Paredes Bahamonde</t>
  </si>
  <si>
    <t xml:space="preserve">Show folclorico grupo Amalgama </t>
  </si>
  <si>
    <t>boleta 208</t>
  </si>
  <si>
    <t>Erik Medina Culun</t>
  </si>
  <si>
    <t>boleta 175</t>
  </si>
  <si>
    <t>N Estudio SPA</t>
  </si>
  <si>
    <t>Presentacion Grupo Coiron en la Patagonia</t>
  </si>
  <si>
    <t>Show Banda Patrimonio</t>
  </si>
  <si>
    <t>Factura 500</t>
  </si>
  <si>
    <t>Tomas Villarroel Aguila</t>
  </si>
  <si>
    <t>Show Festival 2021</t>
  </si>
  <si>
    <t>Actuacion en Festival Folclorico en la patagonia</t>
  </si>
  <si>
    <t>Julio Diaz Torres</t>
  </si>
  <si>
    <t>Boleta N°  31</t>
  </si>
  <si>
    <t>Maria Matthey Correa</t>
  </si>
  <si>
    <t>Participacion en el Festival Patagonis 2021</t>
  </si>
  <si>
    <t>Boleta 370</t>
  </si>
  <si>
    <t>Factura 924</t>
  </si>
  <si>
    <t>Factura 111</t>
  </si>
  <si>
    <t>Actuacion festival de la Patagonia</t>
  </si>
  <si>
    <t>Boleta 90</t>
  </si>
  <si>
    <t>Boleta 597</t>
  </si>
  <si>
    <t xml:space="preserve">Conduccion de set televisivofestival </t>
  </si>
  <si>
    <t>Boleta 271</t>
  </si>
  <si>
    <t>Sergio Oyarzo Seguic</t>
  </si>
  <si>
    <t>Boleta 16</t>
  </si>
  <si>
    <t xml:space="preserve">Logistica festival </t>
  </si>
  <si>
    <t>Factura 107</t>
  </si>
  <si>
    <t>Servicio de Backline ferstival de la Patagonia</t>
  </si>
  <si>
    <t>Factura 501</t>
  </si>
  <si>
    <t>Servicio de sonido festival</t>
  </si>
  <si>
    <t>Factura 162</t>
  </si>
  <si>
    <t>Rodolfo Contreras Hernandez</t>
  </si>
  <si>
    <t>Boleta 129</t>
  </si>
  <si>
    <t>Fabian Guenchur Mansilla</t>
  </si>
  <si>
    <t>Boleta 112</t>
  </si>
  <si>
    <t>Juan Guenchur Mansilla</t>
  </si>
  <si>
    <t xml:space="preserve">Actuacion Grupo Arribel festival </t>
  </si>
  <si>
    <t>Boleta 60</t>
  </si>
  <si>
    <t>Factura 643672</t>
  </si>
  <si>
    <t>Revision G de la obra y E final del libro no esta nada mal</t>
  </si>
  <si>
    <t>Boleta 33</t>
  </si>
  <si>
    <t xml:space="preserve">Ariel oyarzun Sanhueza </t>
  </si>
  <si>
    <t>Rony de la Fuente de la Fuente</t>
  </si>
  <si>
    <t>Microfono Condensador</t>
  </si>
  <si>
    <t>Factura 175</t>
  </si>
  <si>
    <t xml:space="preserve">Globus computacion </t>
  </si>
  <si>
    <t>Disco Duro ,Pendrive y memoria microfono</t>
  </si>
  <si>
    <t>Proyector y Audifono</t>
  </si>
  <si>
    <t>Factura 2756</t>
  </si>
  <si>
    <t>Factura 2757</t>
  </si>
  <si>
    <t>cable hdmi y de poder</t>
  </si>
  <si>
    <t>Factura 3757</t>
  </si>
  <si>
    <t>Lidia Venta y reparacion de A.Electronicos</t>
  </si>
  <si>
    <t>cable hdmi</t>
  </si>
  <si>
    <t>Factura 3730</t>
  </si>
  <si>
    <t>Jorge Cardenas Vargas</t>
  </si>
  <si>
    <t>Registro Fotografico,de video e interprete</t>
  </si>
  <si>
    <t>Vanessa Villegas Santana</t>
  </si>
  <si>
    <t>Facilitadora de Danza e interprete en proyecto desorbitar</t>
  </si>
  <si>
    <t xml:space="preserve">Importadora New- Ark Ltda </t>
  </si>
  <si>
    <t>Parlantes jbc</t>
  </si>
  <si>
    <t>Soc.Com. Nocera y Cia Limitada</t>
  </si>
  <si>
    <t>Factura 73320</t>
  </si>
  <si>
    <t>Factura  34106</t>
  </si>
  <si>
    <t>Silvio Reyes Rollo</t>
  </si>
  <si>
    <t>Interprete,editor y Divulgador</t>
  </si>
  <si>
    <t>Boleta 77</t>
  </si>
  <si>
    <t xml:space="preserve">Capsula Radiales </t>
  </si>
  <si>
    <t>factura 294</t>
  </si>
  <si>
    <t>Independiente Radiodifusora Jorge Ruiz</t>
  </si>
  <si>
    <t xml:space="preserve">Programa Radial Proyecto poemario musicalizado </t>
  </si>
  <si>
    <t>Factura 11</t>
  </si>
  <si>
    <t>Proyecto poemario musical</t>
  </si>
  <si>
    <t>Factura 8</t>
  </si>
  <si>
    <t>Sociedad Difusora y Periodistica Mundo</t>
  </si>
  <si>
    <t>Ceramica Myriam Ltda</t>
  </si>
  <si>
    <t>Materiales de Ceramica</t>
  </si>
  <si>
    <t>Factura 2469</t>
  </si>
  <si>
    <t>Factura 2471</t>
  </si>
  <si>
    <t>Factura 2470</t>
  </si>
  <si>
    <t>04/12/02021</t>
  </si>
  <si>
    <t>Azulejos</t>
  </si>
  <si>
    <t>Factura 351</t>
  </si>
  <si>
    <t>Placa ndf</t>
  </si>
  <si>
    <t>Factura 115278357</t>
  </si>
  <si>
    <t>Transcargo Chile ltda</t>
  </si>
  <si>
    <t>Cargo y bulto</t>
  </si>
  <si>
    <t>Servicio de Creacion Proyecto Fauna Marina</t>
  </si>
  <si>
    <t>Boleta 72</t>
  </si>
  <si>
    <t>Camilo Araya Carcamo</t>
  </si>
  <si>
    <t>Servicio de Publicidad,diseño y fotografia</t>
  </si>
  <si>
    <t xml:space="preserve">Ximena Nuñez Bontes </t>
  </si>
  <si>
    <t>Juan Herrera Andrade</t>
  </si>
  <si>
    <t>Dramaturgia Proyecto radioteatral una gran Gabriela</t>
  </si>
  <si>
    <t>Boleta 183</t>
  </si>
  <si>
    <t>Patricia Martinez Diaz</t>
  </si>
  <si>
    <t>Interprete,1 proyecto radio teatro una gran Gabriela</t>
  </si>
  <si>
    <t>Boleta 34</t>
  </si>
  <si>
    <t>Interprete,2 proyecto radio teatro una gran Gabriela</t>
  </si>
  <si>
    <t>Boleta 267</t>
  </si>
  <si>
    <t>Pamela Vera Sandoval</t>
  </si>
  <si>
    <t>Interprete 3 proyecto ruta radial una gran Gabriela</t>
  </si>
  <si>
    <t>Boleta 26</t>
  </si>
  <si>
    <t>Interprete 4 Radio teatral una gran Gabriela</t>
  </si>
  <si>
    <t>Boleta 237</t>
  </si>
  <si>
    <t>Interpreta 5 Radio teatral una gran Gabriela</t>
  </si>
  <si>
    <t>Boleta 120</t>
  </si>
  <si>
    <t>Andres Guzman Soto</t>
  </si>
  <si>
    <t>Interprete 6 Radio teatral una Gran Gabriela</t>
  </si>
  <si>
    <t>Boleta 228</t>
  </si>
  <si>
    <t>Juan Aro Ojeda</t>
  </si>
  <si>
    <t>Interprete 7 Radio teatral una Gran Gabriela</t>
  </si>
  <si>
    <t>Boleta 56</t>
  </si>
  <si>
    <t>Interprete 8 Radio teatral una Gran Gabriela</t>
  </si>
  <si>
    <t>Boleta 9</t>
  </si>
  <si>
    <t>Francisco Diaz Luengo</t>
  </si>
  <si>
    <t>Interprete 9 Radio teatral una Gran Gabriela</t>
  </si>
  <si>
    <t>Boleta 10</t>
  </si>
  <si>
    <t>Interprete 10 Radio teatral una Gran Gabriela</t>
  </si>
  <si>
    <t>Boleta 127</t>
  </si>
  <si>
    <t>Natalia Vera Barrientos</t>
  </si>
  <si>
    <t>Interprete 11 Radio teatral una Gran Gabriela</t>
  </si>
  <si>
    <t>Boleta 45</t>
  </si>
  <si>
    <t>Interprete 12 Radio teatral una Gran Gabriela</t>
  </si>
  <si>
    <t>Boleta 36</t>
  </si>
  <si>
    <t>Arturo Rodriguez Soto</t>
  </si>
  <si>
    <t>Derechos de Autor Banda Sonora Una Gran Gabriela</t>
  </si>
  <si>
    <t>Boleta 85</t>
  </si>
  <si>
    <t>Jorge Perez Contreras</t>
  </si>
  <si>
    <t>Masterizacion Sonido proyecto Una Gran Gabriela</t>
  </si>
  <si>
    <t>Diseño Grafico e Impresiones proyecto una Gran Gabriela</t>
  </si>
  <si>
    <t>Boleta 44</t>
  </si>
  <si>
    <t>Direccion General proyecto Una Gran Gabriela</t>
  </si>
  <si>
    <t>Boleta 184</t>
  </si>
  <si>
    <t>Vicente Gonzalez Mimica</t>
  </si>
  <si>
    <t xml:space="preserve">Autor proyecto porvenir II </t>
  </si>
  <si>
    <t>Boleta 286</t>
  </si>
  <si>
    <t>Impresiones Mauricio Zarricueta E.I.R.L</t>
  </si>
  <si>
    <t>21 impresiones epson enhanced mate 250 gr</t>
  </si>
  <si>
    <t>Factura 42</t>
  </si>
  <si>
    <t>Amazonas enmarcaciones spa</t>
  </si>
  <si>
    <t>21 enmarcaciones en madera lacada blanca ,caja de tranporte</t>
  </si>
  <si>
    <t>Factura 96</t>
  </si>
  <si>
    <t>Alex Garcia Ruiz</t>
  </si>
  <si>
    <t>Co- Ejecutor,monitor ,chofer,manejo de RRSS,proy Cartogrfia</t>
  </si>
  <si>
    <t>Boleta 41</t>
  </si>
  <si>
    <t>Jaime Ojeda Villarroel</t>
  </si>
  <si>
    <t>Asesor Cientifico y Fotografo</t>
  </si>
  <si>
    <t>Boleta 192</t>
  </si>
  <si>
    <t>Sanchez y Sanchez spa</t>
  </si>
  <si>
    <t>Factura 458545</t>
  </si>
  <si>
    <t>110 libros merluceros impresos</t>
  </si>
  <si>
    <t>Factura 27316</t>
  </si>
  <si>
    <t>Factura 446982</t>
  </si>
  <si>
    <t>Materiales decoracion obra de teatro</t>
  </si>
  <si>
    <t>Factura 465034</t>
  </si>
  <si>
    <t>Factura 114398337</t>
  </si>
  <si>
    <t>Factura 114948164</t>
  </si>
  <si>
    <t xml:space="preserve">Proyecto Zapatilla de dama de Arena </t>
  </si>
  <si>
    <t>Boleta 229</t>
  </si>
  <si>
    <t>Boleta 268</t>
  </si>
  <si>
    <t>Camilo Varela Guerrero</t>
  </si>
  <si>
    <t>Boleta 81</t>
  </si>
  <si>
    <t>Gricelda Bontes Poppovich</t>
  </si>
  <si>
    <t>Responsable del Proyecto Instructora y Artista Visual</t>
  </si>
  <si>
    <t>Boleta 49</t>
  </si>
  <si>
    <t>Color Animal</t>
  </si>
  <si>
    <t>Factura 32548</t>
  </si>
  <si>
    <t>Alos Librerias ltda</t>
  </si>
  <si>
    <t xml:space="preserve">Canson edition resma gubias sakura </t>
  </si>
  <si>
    <t>Factura 17429</t>
  </si>
  <si>
    <t xml:space="preserve">Papel Imprenta </t>
  </si>
  <si>
    <t>Factura 72007</t>
  </si>
  <si>
    <t>Factura 465653</t>
  </si>
  <si>
    <t>Factura 465654</t>
  </si>
  <si>
    <t>Ferreteria el Aguila spa</t>
  </si>
  <si>
    <t>24 sujeta cuadros</t>
  </si>
  <si>
    <t>Factura 1285786</t>
  </si>
  <si>
    <t>Transbordadora Austral</t>
  </si>
  <si>
    <t>2 pasaje Adulto</t>
  </si>
  <si>
    <t>Boleta 68207</t>
  </si>
  <si>
    <t>Boleta 68206</t>
  </si>
  <si>
    <t>1 automovil</t>
  </si>
  <si>
    <t>Boleta 201836</t>
  </si>
  <si>
    <t>Boleta 201837</t>
  </si>
  <si>
    <t>Boleta 1282196</t>
  </si>
  <si>
    <t>Boleta 1282200</t>
  </si>
  <si>
    <t xml:space="preserve">Materiales </t>
  </si>
  <si>
    <t>Recasur</t>
  </si>
  <si>
    <t>Materilaes Plancha,tjera,martillo ect</t>
  </si>
  <si>
    <t>Materilaes cinta,piedra,espatula ect</t>
  </si>
  <si>
    <t>Eugenio Bahamomnde Lopez</t>
  </si>
  <si>
    <t>Paulina Martinez Diaz</t>
  </si>
  <si>
    <t>CO- Ejecutor,Instructora,responsable del taller</t>
  </si>
  <si>
    <t>CO Ejecutor,monitor,chofer,manejo de rrss cartografia gris</t>
  </si>
  <si>
    <t xml:space="preserve">Deseño Tiare Larenas </t>
  </si>
  <si>
    <t>Rediseño indumentaria textil</t>
  </si>
  <si>
    <t>Comercial e invdersiones litda</t>
  </si>
  <si>
    <t>Factura 2203</t>
  </si>
  <si>
    <t>Boleta 168</t>
  </si>
  <si>
    <t>Ana Rivera Marchesvsky</t>
  </si>
  <si>
    <t>Boleta 224</t>
  </si>
  <si>
    <t>Ana Manriquez Kajisa</t>
  </si>
  <si>
    <t>Boleta 262</t>
  </si>
  <si>
    <t>Agrupacion AGACI</t>
  </si>
  <si>
    <t>SUBENCION 2020                                    $ 551.000.000</t>
  </si>
  <si>
    <t>SUBENCION 2021                                  $ 418.000.000</t>
  </si>
  <si>
    <t>97-B</t>
  </si>
  <si>
    <t>97-A</t>
  </si>
  <si>
    <t>FONDO CONCURSABLE</t>
  </si>
  <si>
    <t>101-A</t>
  </si>
  <si>
    <t>Jurado</t>
  </si>
  <si>
    <t>SUBVENCION 2019                                         $ 397.900.000</t>
  </si>
  <si>
    <t>SUBVENCION 2019                                         $ 42,970,000</t>
  </si>
  <si>
    <t>Patricio Salazar</t>
  </si>
  <si>
    <t>Boleta N° 201</t>
  </si>
  <si>
    <t>Animacion realizada en Santiago para designar embajadores de 500 años</t>
  </si>
  <si>
    <t>FESTIVAL CANTAR VECINAL 2019</t>
  </si>
  <si>
    <t>Nova  Austral Cordoneria</t>
  </si>
  <si>
    <t>Factura 2501</t>
  </si>
  <si>
    <t>Enrique Schadenberg y Com.</t>
  </si>
  <si>
    <t>Adrian maldonado solis</t>
  </si>
  <si>
    <t>timbre fundacion</t>
  </si>
  <si>
    <t>Factura 2529</t>
  </si>
  <si>
    <t>Factura N° 44</t>
  </si>
  <si>
    <t>Factura N° 199</t>
  </si>
  <si>
    <t>Factutra N° 14</t>
  </si>
  <si>
    <t>Factura N° 478</t>
  </si>
  <si>
    <t>Factura  N° 20</t>
  </si>
  <si>
    <t>Ret.imp.Unico trabajador art.74 junio</t>
  </si>
  <si>
    <t>Ret.imp.Unico trabajador art.74 julio</t>
  </si>
  <si>
    <t>Ret.imp.Unico trabajador art.74 Agosto</t>
  </si>
  <si>
    <t xml:space="preserve">instrumentos Musicales </t>
  </si>
  <si>
    <t>Factura N° 64</t>
  </si>
  <si>
    <t>pago por autorizacion de firma para convenio</t>
  </si>
  <si>
    <t>Factura 9344955</t>
  </si>
  <si>
    <t>Factura 9348213</t>
  </si>
  <si>
    <t>297 y 370</t>
  </si>
  <si>
    <t>Declaracion mensual sobre impuesto boleta 208</t>
  </si>
  <si>
    <t>Declaracion mensual sobre impuesto boleta 30</t>
  </si>
  <si>
    <t>Declaracion mensual sobre impuesto boleta 31</t>
  </si>
  <si>
    <t>Declaracion mensual sobre impuesto boleta 60</t>
  </si>
  <si>
    <t>Declaracion mensual sobre impuesto boleta 112</t>
  </si>
  <si>
    <t>0/09/2021</t>
  </si>
  <si>
    <t>Declaracion de mensual sobre impuesto boleta 175</t>
  </si>
  <si>
    <t>Declaracion mensual sobre impuesto boleta 6</t>
  </si>
  <si>
    <t>Declaracion mensual sobre impuersto boleta 370</t>
  </si>
  <si>
    <t>Declaracion mensual sobre impuesto boleta 90</t>
  </si>
  <si>
    <t>Declaracion mensual sobre impuesto boleta129</t>
  </si>
  <si>
    <t>Declaracion mensual sobre impuesto boleta 190</t>
  </si>
  <si>
    <t>Declaracion mensual sobre impuesto boleta 942</t>
  </si>
  <si>
    <t>Declaracion mensual sobre impuesto boleta 16</t>
  </si>
  <si>
    <t>Declaracion mensual sobre impuesto boleta 271</t>
  </si>
  <si>
    <t>Declaracion mensual sobre impuesto boleta 597</t>
  </si>
  <si>
    <t>Declaracion mensual sobre impuesto boleta 37</t>
  </si>
  <si>
    <t>Factura 25942</t>
  </si>
  <si>
    <t>Impresión entrada Festival Folclorico en la Patagonia</t>
  </si>
  <si>
    <t>Declaracion de mensual de impuesto sobre rentas boleta 26</t>
  </si>
  <si>
    <t>Declaracion de mensual de impuesto sobre rentas boleta 582</t>
  </si>
  <si>
    <t>Declaracion de mensual de impuesto sobre rentas boleta 94</t>
  </si>
  <si>
    <t>Declaracion de mensual de impuesto sobre rentas boleta 19</t>
  </si>
  <si>
    <t>Declaracion mensual sobre impuesto boleta 77</t>
  </si>
  <si>
    <t>Declaracion mensual sobre impuesto boleta 235</t>
  </si>
  <si>
    <t>04/11/02021</t>
  </si>
  <si>
    <t>Declaracion mensual sobre impuesto boleta 32</t>
  </si>
  <si>
    <t>Declaracion mensual sobre impuesto boleta 33</t>
  </si>
  <si>
    <t>Declaracion mensual sobre impuesto boleta 13</t>
  </si>
  <si>
    <t>Boleta 242</t>
  </si>
  <si>
    <t>Jessica Torres Levican</t>
  </si>
  <si>
    <t>Declaracion  mensual sobre impuesto boleta 242</t>
  </si>
  <si>
    <t>Declaracion  mensual sobre impuesto boleta 2</t>
  </si>
  <si>
    <t>Boleta 2</t>
  </si>
  <si>
    <t>Diana Borquez Urra</t>
  </si>
  <si>
    <t>Ester Andrade Oyarzo</t>
  </si>
  <si>
    <t>Interpretacion 3 obra A un paso de la oscuridad</t>
  </si>
  <si>
    <t>interpretacion 2 obra A un paso de la oscuridad</t>
  </si>
  <si>
    <t>Interpretacion 1 obra A un paso de la oscuridad</t>
  </si>
  <si>
    <t>Declaracion mensual sobre impuesto boleta 103</t>
  </si>
  <si>
    <t>Luis Triñanes Cordova</t>
  </si>
  <si>
    <t>Interpretacion 4 obra A un paso de la Oscuridad</t>
  </si>
  <si>
    <t>Boleta 103</t>
  </si>
  <si>
    <t>Declaracion mensual sobre impuesto boleta 10</t>
  </si>
  <si>
    <t>Pedro Guichapany Miranda</t>
  </si>
  <si>
    <t>Narrador Radioteatro presencial obra Aun paso de la Oscuridad</t>
  </si>
  <si>
    <t>Boleta 91</t>
  </si>
  <si>
    <t>Declaracion mensual sonbre impuesto boleta 91</t>
  </si>
  <si>
    <t>Claudio Oyarzo Agoni</t>
  </si>
  <si>
    <t>Sonidista Radioteatro presencial</t>
  </si>
  <si>
    <t>Boleta 58</t>
  </si>
  <si>
    <t>Declaracion mensual sobre impuesto boleta 58</t>
  </si>
  <si>
    <t>Declaracion mensual de impuestos sobre rentas boleta 77</t>
  </si>
  <si>
    <t>Rafael Cheuquepil Bradasic</t>
  </si>
  <si>
    <t>Boleta 213</t>
  </si>
  <si>
    <t>Jose Ana Claudio Ltda</t>
  </si>
  <si>
    <t>Declaracion mensual de impuestos sobre renta boleta 286</t>
  </si>
  <si>
    <t>Declaracion mensual sobre impuesto boleta 168</t>
  </si>
  <si>
    <t>Declaracion mensual impuesto boleta 3</t>
  </si>
  <si>
    <t>Boleta  3</t>
  </si>
  <si>
    <t>Boleta 12</t>
  </si>
  <si>
    <t>Declaracion mensual impuesto boleta 12</t>
  </si>
  <si>
    <t>Declaracion mensual sobre impuesto boleta 262</t>
  </si>
  <si>
    <t>Declaracion mensual sobre impuesto boleta 224</t>
  </si>
  <si>
    <t>papeleria ect.</t>
  </si>
  <si>
    <t>Tela TNT  / Blanco</t>
  </si>
  <si>
    <t>Declaracion mensual de impuesto sobre renta boleta 183</t>
  </si>
  <si>
    <t>Declaracion mensual de impuesto sobre renta boleta 85</t>
  </si>
  <si>
    <t>Declaracion mensual de impuesto sobre renta boleta 16</t>
  </si>
  <si>
    <t>Declaracion mensual de impuesto sobre renta boleta 44</t>
  </si>
  <si>
    <t>Declaracion mensual de impuesto sobre renta boleta 184</t>
  </si>
  <si>
    <t>Declaracion mensual de impuesto sobre renta boleta 34</t>
  </si>
  <si>
    <t>Declaracion mensual de impuesto sobre renta boleta 267</t>
  </si>
  <si>
    <t>Declaracion mensual de impuesto sobre la renta boleta 237</t>
  </si>
  <si>
    <t>Declaracion mensual de impuesto sobre la renta boleta 228</t>
  </si>
  <si>
    <t>Declaracion mensual de impuesto sobre la renta boleta 9</t>
  </si>
  <si>
    <t>Declaracion mensual de impuesto sobre la renta boleta 122</t>
  </si>
  <si>
    <t>Declaracion mensual de impuesto sobre renta boleta 36</t>
  </si>
  <si>
    <t>Declaracion mensual de impuesto sobre la renta boleta 56</t>
  </si>
  <si>
    <t>Declaracion mensual de impuesto sobre la renta boleta 127</t>
  </si>
  <si>
    <t>Declaracion mensual de impuesto sobre la renta boleta 45</t>
  </si>
  <si>
    <t>Declaracion mensual de impuestos sobre rentas boleta 72</t>
  </si>
  <si>
    <t>Declaracion mensual de impuesto sobre rentas boleta 6</t>
  </si>
  <si>
    <t>Boleta 6</t>
  </si>
  <si>
    <t>Declaracion mensual de impuestos sobre renta boleta 229</t>
  </si>
  <si>
    <t>Boleta 121</t>
  </si>
  <si>
    <t>Declaracion mensual de impuesto sobre renta boleta 12</t>
  </si>
  <si>
    <t>Declaracion mensual de impuesto sobre renta boleta 81</t>
  </si>
  <si>
    <t>Declaracion mensual de impuesto sobre renta boleta 268</t>
  </si>
  <si>
    <t>Uteleria</t>
  </si>
  <si>
    <t>Declaracion mensual de impuesto sobre renta boleta 49</t>
  </si>
  <si>
    <t>Declaracion mensual sobre impuesto boleta 41</t>
  </si>
  <si>
    <t>Factura 1317423</t>
  </si>
  <si>
    <t>Factura 1317422</t>
  </si>
  <si>
    <t>Antalls Chile spa</t>
  </si>
  <si>
    <t>Tintas</t>
  </si>
  <si>
    <t xml:space="preserve">Materiales y herramientas </t>
  </si>
  <si>
    <t>Boleta 42</t>
  </si>
  <si>
    <t>Declaracion mensual de impuestos sobtre renta boleta 42</t>
  </si>
  <si>
    <t>Declaracion mensual de impuesto sobre renta boleta 192</t>
  </si>
  <si>
    <t xml:space="preserve">Declaracion mensual impuesto sobre renta boleta 1 </t>
  </si>
  <si>
    <t>Declaracion mensual impuesto sobtre renta boleta 234</t>
  </si>
  <si>
    <t>Factura N° 3372934</t>
  </si>
  <si>
    <t>Declaracion mensual impuesto sobre renta boleta 103</t>
  </si>
  <si>
    <t xml:space="preserve">Interp. de 3 piezas Musicales en la ceromonia </t>
  </si>
  <si>
    <t>boleta 103</t>
  </si>
  <si>
    <t>Ret. Imp. Unico trabajador Art.74 agosto jopsefina de C.</t>
  </si>
  <si>
    <t>Declaracion Mensual formulario 29 sobre renta c ramirez boleta  133</t>
  </si>
  <si>
    <t>Declaracion mensual formulario 29 sobre renta c ramirez boleta  132</t>
  </si>
  <si>
    <t>ret. Imp. Unico trabajador Art.74 agosto jopsefina de C.</t>
  </si>
  <si>
    <t>Pago prevecional jose fina de carlos</t>
  </si>
  <si>
    <t>REt. Imp. Unico trabajador Art.74 agosto jopsefina de C.</t>
  </si>
  <si>
    <t>ret. Imp. Unico trabajador Art.74  jopsefina de C.</t>
  </si>
  <si>
    <t>Imp.sobre la renta boleta 217 A.Zuñiga</t>
  </si>
  <si>
    <t>ret.Imp.Unico trabajador Art.74 josefina de carlos</t>
  </si>
  <si>
    <t>Impto sobre renta boleta 147 c.ramirez</t>
  </si>
  <si>
    <t>IMPTO sobre renta boleta 3 C.Alvarez</t>
  </si>
  <si>
    <t>Impto.sobre renta boleta 35 m grandi</t>
  </si>
  <si>
    <t>Presentacion festival grupo el desquite</t>
  </si>
  <si>
    <t xml:space="preserve">Creacion y composicion musical </t>
  </si>
  <si>
    <t>Declaracion mensual sobre renta F.Mella</t>
  </si>
  <si>
    <t>Declaracion mensual sobre Renta R. Diaz boleta 27</t>
  </si>
  <si>
    <t>Declaracion mensual sobre Renta S. Trabucco</t>
  </si>
  <si>
    <t>Pago impuesto unico josefina de carlos octubre</t>
  </si>
  <si>
    <t>Declaracion pago unico josefina de carlos diciembre</t>
  </si>
  <si>
    <t>Declaracion pago unico C.Ramirez boleta 127</t>
  </si>
  <si>
    <t>Declaracion unica C.Ramirez boleta 128</t>
  </si>
  <si>
    <t>Declaracion pago unico C.Ramirez boleta 131</t>
  </si>
  <si>
    <t>Declaracion mensual sobre renta F.Oviedo boleta 20</t>
  </si>
  <si>
    <t>Declaracion mensual sobre renta P.Camus</t>
  </si>
  <si>
    <t>Declaracion mensual sobre renta R. Diaz boleta 28</t>
  </si>
  <si>
    <t>Declaracion mensual sobre renta F.Roman boleta 142</t>
  </si>
  <si>
    <t>Declaracion mensual sobre renta R.Diaz boleta 30</t>
  </si>
  <si>
    <t>Declaracion mensual de renta N.Opardon boleta 10</t>
  </si>
  <si>
    <t>Declaracion mensual de renta L.Caromoney boleta 100</t>
  </si>
  <si>
    <t>Declaracion mensual de renta M. Soto boleta 9</t>
  </si>
  <si>
    <t>Boleta N° 9</t>
  </si>
  <si>
    <t>Declaracion mensual de renta V.Soto  boleta 29</t>
  </si>
  <si>
    <t>Declaracion mensual de renta A.Pereda   boleta 219</t>
  </si>
  <si>
    <t>Declaracion mensual de renta P.Maldanodo   boleta 6</t>
  </si>
  <si>
    <t>Declaracion mensual de renta M.Mayorga  boleta 263</t>
  </si>
  <si>
    <t>Declaracion mensual de renta B.Melo  boleta 1</t>
  </si>
  <si>
    <t>Declaracion mensual de renta J.Carrasco  boleta 19</t>
  </si>
  <si>
    <t>Declaracion mensual de renta T.Gomez boleta 146</t>
  </si>
  <si>
    <t>Declaracion mensual de renta J.Sanchez boleta 1</t>
  </si>
  <si>
    <t>Declaracion menual renta D.Navarro boleta 1</t>
  </si>
  <si>
    <t>Declaracion menual renta K.Gonzalez boleta 7</t>
  </si>
  <si>
    <t>Declaracion menual renta D.Espinoza boleta 41</t>
  </si>
  <si>
    <t>Declaracion menual renta M.Baria boleta 4</t>
  </si>
  <si>
    <t xml:space="preserve">Declaracion pago unico josefina de carlo art.74 trabajadores </t>
  </si>
  <si>
    <t>Declaracion mansual renta O.Lavin boleta 15</t>
  </si>
  <si>
    <t>Declaracion mansual renta M.Guichapany  boleta 228</t>
  </si>
  <si>
    <t>Declaracion mansual renta N.Gomez boleta 70</t>
  </si>
  <si>
    <t>Declaracion mansual renta S.Velasquez  boleta 43</t>
  </si>
  <si>
    <t>Declaracion mansual renta O.Lavin boleta 16</t>
  </si>
  <si>
    <t>Declaracion menual renta L.Harris boleta 46</t>
  </si>
  <si>
    <t>Declaracion menual renta M.Dominguez boleta 44</t>
  </si>
  <si>
    <t>Declaracion menual renta D.Acosta boleta 138</t>
  </si>
  <si>
    <t>Declaracion menual renta J.Alvarez boleta 48</t>
  </si>
  <si>
    <t>Declaracion menual renta J.Alvarez boleta 49</t>
  </si>
  <si>
    <t>Declaracion menual renta J.Alvarez boleta 50</t>
  </si>
  <si>
    <t>Declaracion menual renta J.Alvarez boleta 51</t>
  </si>
  <si>
    <t>Declaracion menual renta C.Toro boleta 50</t>
  </si>
  <si>
    <t>Declaracion mensual sobre renta A.Zuñiga boleta 215</t>
  </si>
  <si>
    <t>Declaracion mensual sobre renta J.Canales  boleta 179</t>
  </si>
  <si>
    <t>Declaracion mensual sobre renta J.Grez boleta 346</t>
  </si>
  <si>
    <t>Declaracion mensual sobre renta  J.Harris boleta 61</t>
  </si>
  <si>
    <t>Declaracion mensual sobre renta  H.Ojeda boleta 45</t>
  </si>
  <si>
    <t>Declaracion mensual sobre renta  C.Maldonado boleta 38</t>
  </si>
  <si>
    <t>Declaracion mensual sobre renta  L.Vidal  boleta 39</t>
  </si>
  <si>
    <t>Declaracion mensual sobre renta  G.Agurto  boleta 141</t>
  </si>
  <si>
    <t>Declaracion mensual sobre renta  R.Saldivia   boleta 147</t>
  </si>
  <si>
    <t>Declaracion menual renta J.Obilinovic boleta 146</t>
  </si>
  <si>
    <t>Declaracion menual renta J.Obilinovic boleta 147</t>
  </si>
  <si>
    <t>Declaracion menual renta M.Sandoval  boleta 1</t>
  </si>
  <si>
    <t>Declaracion menual renta M.Villarroel boleta 38</t>
  </si>
  <si>
    <t>Declaracion menual renta R.Mansilla boleta 421</t>
  </si>
  <si>
    <t>Declaracion menual renta V.Carcamo boleta 12</t>
  </si>
  <si>
    <t>04/01/222</t>
  </si>
  <si>
    <t>Declaracion menual renta K.Marincovivh boleta 352</t>
  </si>
  <si>
    <t>Declaracion menual renta P.Lopez boleta 35</t>
  </si>
  <si>
    <t>0401/2021</t>
  </si>
  <si>
    <t>Declaracion menual renta P.Lopez boleta 36</t>
  </si>
  <si>
    <t>Declaracion mensual sobre renta P.Carrasco boleta 168</t>
  </si>
  <si>
    <t>Declaracion mensual sobre renta S.Alvarado boleta 123</t>
  </si>
  <si>
    <t>Declaracion mensual sobre renta D.Ramirez boleta 144</t>
  </si>
  <si>
    <t>Declaracion mensual sobre renta S.Velasquez boleta 44</t>
  </si>
  <si>
    <t>Declaracion mensual sobre renta M.Perez boleta 766</t>
  </si>
  <si>
    <t>Declaracion mensual sobre renta O.VidaL boleta 99</t>
  </si>
  <si>
    <t>Declaracion mensual de renta A.Carcamo boleta 124</t>
  </si>
  <si>
    <t>Declaracion unica M.Elgueta boleta 21</t>
  </si>
  <si>
    <t>Declaracion unica C.Lucero boleta 249</t>
  </si>
  <si>
    <t>Declaracion pago unico C.Barrientos boleta 391</t>
  </si>
  <si>
    <t>Declaracion pago unico V.Diaz boleta 232</t>
  </si>
  <si>
    <t>Declaracion mensual de impuesto formulario 29 c.ramirez boleta 125</t>
  </si>
  <si>
    <t>Declaracion unica J.Brantmayer boleta 480</t>
  </si>
  <si>
    <t>Declaracion pago unico C.Ramirez boleta 126</t>
  </si>
  <si>
    <t>boleta 146</t>
  </si>
  <si>
    <t>Junio 201906122766-0</t>
  </si>
  <si>
    <t>Factura 7314</t>
  </si>
  <si>
    <t>12/0/2020</t>
  </si>
  <si>
    <t>Declaracion imp unico trabajador Art 74</t>
  </si>
  <si>
    <t>028/03/2020</t>
  </si>
  <si>
    <t>Formulario de pago</t>
  </si>
  <si>
    <t>Pago previsionales Josefina de Carlos</t>
  </si>
  <si>
    <t>202002073749-0</t>
  </si>
  <si>
    <t>Factura N° 8706790</t>
  </si>
  <si>
    <t>Folio N° 7030836556</t>
  </si>
  <si>
    <t>Declaracion mensual de impuesto formulario 29 Josefina de carlos</t>
  </si>
  <si>
    <t>Pago Previsional Josefina de Carlos</t>
  </si>
  <si>
    <t>Pago Previsional josefina de carlos noviembre</t>
  </si>
  <si>
    <t>Pago Previsional josefina de carlos diciembre</t>
  </si>
  <si>
    <t>Declaracion mensual de impuesto formulario 29 art, 74 Josefina de carlos</t>
  </si>
  <si>
    <t>Ret.imp.trabajador art.74 josefina de carlos</t>
  </si>
  <si>
    <t>junio</t>
  </si>
  <si>
    <t>Impuesto sobre la frenta boleta 485</t>
  </si>
  <si>
    <t>boleta 100</t>
  </si>
  <si>
    <t>Pago prevecional jose fina de carlos Enero</t>
  </si>
  <si>
    <t>202101026990-8</t>
  </si>
  <si>
    <t>Declaracion Mensual formulario 29 enero</t>
  </si>
  <si>
    <t>Pago prevecional josefina de Carlos</t>
  </si>
  <si>
    <t xml:space="preserve">Declaracion Mensual formulario 29 Josefina de Carlos </t>
  </si>
  <si>
    <t>Febrero       7147205346</t>
  </si>
  <si>
    <t>Pago prevecional Josefina de Carlos</t>
  </si>
  <si>
    <t>Marzo 202103149156-2</t>
  </si>
  <si>
    <t>Marzo 7166101656</t>
  </si>
  <si>
    <t>abogado Carlos alejandro</t>
  </si>
  <si>
    <t>conservador bienes Raices/actualizacion Fundacion</t>
  </si>
  <si>
    <t>Abril 20210438457-4</t>
  </si>
  <si>
    <t xml:space="preserve">Declaracion Mensual formulario 29 </t>
  </si>
  <si>
    <t>Abril 7186334206</t>
  </si>
  <si>
    <t>Mayo  202105022953-4</t>
  </si>
  <si>
    <t>Factura N° 9915780</t>
  </si>
  <si>
    <t>Junio 202106037229-7</t>
  </si>
  <si>
    <t>Junio 7224260436</t>
  </si>
  <si>
    <t>Julio 202107034923-4</t>
  </si>
  <si>
    <t>Julio  7243880426</t>
  </si>
  <si>
    <t>Agosto 202108034588-1</t>
  </si>
  <si>
    <t>Agosto 7264021656</t>
  </si>
  <si>
    <t>Seguro Sura covid -19</t>
  </si>
  <si>
    <t>Factura N° 2743071</t>
  </si>
  <si>
    <t>septiembre 202109041787-2</t>
  </si>
  <si>
    <t>septiembre 7283290446</t>
  </si>
  <si>
    <t>Declaracion Mensual formulario 29 art.74</t>
  </si>
  <si>
    <t>Pago previsional josefina de Carlos</t>
  </si>
  <si>
    <t>octubre 202110031100-8</t>
  </si>
  <si>
    <t>noviembre 2021111037683-3</t>
  </si>
  <si>
    <t>diciembre 202112036375-6</t>
  </si>
  <si>
    <t>diciembre 7344345516</t>
  </si>
  <si>
    <t>Febrero 202102028359-3</t>
  </si>
  <si>
    <t>articulos de librería</t>
  </si>
  <si>
    <t>noviembre 7322663616</t>
  </si>
  <si>
    <t>&lt;</t>
  </si>
  <si>
    <t>Claudia Risso Muñoz</t>
  </si>
  <si>
    <t>Paulina Gaete Puschel</t>
  </si>
  <si>
    <t>Declaracion mensual de impuesto sobre renta boleta 13</t>
  </si>
  <si>
    <t>Sandra Meza Diaz E.I.R.L</t>
  </si>
  <si>
    <t>Declaracion mensual de impuesto sobre renta boleta 121</t>
  </si>
  <si>
    <t>Declaracion mensual de impuesto sobre la renta boleta 235</t>
  </si>
  <si>
    <t>Boleta 5254</t>
  </si>
  <si>
    <t>Declaracion imp. Boleta 213 silvio reyes</t>
  </si>
  <si>
    <t>Papel grabado  cartografia del desecho atraves del grabado ecologico</t>
  </si>
  <si>
    <t>BALLET FOLCLORICO MUNICIPAL itenerancia</t>
  </si>
  <si>
    <t>3 Pago de Muchedumbre contrato 2020 fotografia</t>
  </si>
  <si>
    <t xml:space="preserve">Declaracion de impuesto sobre renta boleta 515 fotografia </t>
  </si>
  <si>
    <t>RENDICIO LIBROS Y CAJAS</t>
  </si>
  <si>
    <t>AVISO PARA CONTRATAR PERIODISTA FUNDACION</t>
  </si>
  <si>
    <t>octubre 7301276156</t>
  </si>
  <si>
    <t>Boleta N° 406</t>
  </si>
  <si>
    <t>febrero 6930701906</t>
  </si>
  <si>
    <r>
      <rPr>
        <b/>
        <sz val="8"/>
        <color theme="1"/>
        <rFont val="Calibri"/>
        <family val="2"/>
      </rPr>
      <t>LIBRO MUCHEDUMBRE</t>
    </r>
    <r>
      <rPr>
        <sz val="8"/>
        <color theme="1"/>
        <rFont val="Calibri"/>
        <family val="2"/>
      </rPr>
      <t xml:space="preserve"> </t>
    </r>
    <r>
      <rPr>
        <b/>
        <sz val="8"/>
        <color theme="1"/>
        <rFont val="Calibri"/>
        <family val="2"/>
      </rPr>
      <t>DONACION EDELMAG</t>
    </r>
  </si>
  <si>
    <r>
      <t>TO</t>
    </r>
    <r>
      <rPr>
        <sz val="8"/>
        <color theme="0"/>
        <rFont val="Calibri"/>
        <family val="2"/>
      </rPr>
      <t>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</si>
</sst>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quot;$&quot;#,##0;[Red]&quot;$&quot;\-#,##0"/>
    <numFmt numFmtId="165" formatCode="_-* #,##0\ &quot;€&quot;_-;\-* #,##0\ &quot;€&quot;_-;_-* &quot;-&quot;\ &quot;€&quot;_-;_-@_-"/>
    <numFmt numFmtId="166" formatCode="_-* #,##0.00\ &quot;€&quot;_-;\-* #,##0.00\ &quot;€&quot;_-;_-* &quot;-&quot;??\ &quot;€&quot;_-;_-@_-"/>
    <numFmt numFmtId="167" formatCode="_(* #,##0_);_(* \(#,##0\);_(* &quot;-&quot;_);_(@_)"/>
    <numFmt numFmtId="168" formatCode="_(* #,##0.00_);_(* \(#,##0.00\);_(* &quot;-&quot;??_);_(@_)"/>
    <numFmt numFmtId="169" formatCode="[$-C0A]d\ &quot;de&quot;\ mmmm\ &quot;de&quot;\ yyyy;@"/>
    <numFmt numFmtId="170" formatCode="d\-m\-yy;@"/>
    <numFmt numFmtId="171" formatCode="#,##0.00\ &quot;€&quot;"/>
  </numFmts>
  <fonts count="66" x14ac:knownFonts="1">
    <font>
      <sz val="10"/>
      <name val="Arial"/>
      <family val="2"/>
    </font>
    <font>
      <sz val="11"/>
      <color theme="1"/>
      <name val="Century Gothic"/>
      <family val="2"/>
      <scheme val="minor"/>
    </font>
    <font>
      <sz val="11"/>
      <color theme="1"/>
      <name val="Century Gothic"/>
      <family val="2"/>
      <scheme val="minor"/>
    </font>
    <font>
      <sz val="8"/>
      <name val="Arial"/>
      <family val="2"/>
    </font>
    <font>
      <sz val="10"/>
      <color theme="1" tint="0.249977111117893"/>
      <name val="Century Gothic"/>
      <family val="1"/>
      <scheme val="minor"/>
    </font>
    <font>
      <sz val="8"/>
      <color theme="1" tint="0.249977111117893"/>
      <name val="Century Gothic"/>
      <family val="1"/>
      <scheme val="minor"/>
    </font>
    <font>
      <i/>
      <sz val="8"/>
      <color theme="1" tint="0.249977111117893"/>
      <name val="Century Gothic"/>
      <family val="1"/>
      <scheme val="minor"/>
    </font>
    <font>
      <b/>
      <sz val="10"/>
      <color theme="1" tint="0.249977111117893"/>
      <name val="Century Gothic"/>
      <family val="1"/>
      <scheme val="minor"/>
    </font>
    <font>
      <b/>
      <sz val="48"/>
      <color theme="6"/>
      <name val="Century Gothic"/>
      <family val="2"/>
      <scheme val="major"/>
    </font>
    <font>
      <sz val="9"/>
      <color theme="3"/>
      <name val="Century Gothic"/>
      <family val="2"/>
      <scheme val="minor"/>
    </font>
    <font>
      <b/>
      <sz val="10"/>
      <color theme="0"/>
      <name val="Century Gothic"/>
      <family val="2"/>
      <scheme val="major"/>
    </font>
    <font>
      <b/>
      <sz val="10"/>
      <color theme="6"/>
      <name val="Century Gothic"/>
      <family val="1"/>
      <scheme val="minor"/>
    </font>
    <font>
      <b/>
      <sz val="12"/>
      <color theme="6"/>
      <name val="Century Gothic"/>
      <family val="2"/>
      <scheme val="minor"/>
    </font>
    <font>
      <sz val="10"/>
      <color theme="1"/>
      <name val="Century Gothic"/>
      <family val="2"/>
      <scheme val="minor"/>
    </font>
    <font>
      <sz val="10"/>
      <color theme="1"/>
      <name val="Century Gothic"/>
      <family val="2"/>
      <scheme val="major"/>
    </font>
    <font>
      <b/>
      <sz val="12"/>
      <color theme="1"/>
      <name val="Century Gothic"/>
      <family val="2"/>
      <scheme val="minor"/>
    </font>
    <font>
      <b/>
      <sz val="13"/>
      <color theme="3"/>
      <name val="Century Gothic"/>
      <family val="2"/>
      <scheme val="minor"/>
    </font>
    <font>
      <sz val="10"/>
      <color theme="0"/>
      <name val="Century Gothic"/>
      <family val="1"/>
      <scheme val="minor"/>
    </font>
    <font>
      <sz val="11"/>
      <color theme="0"/>
      <name val="Calibri"/>
      <family val="2"/>
    </font>
    <font>
      <sz val="8"/>
      <color theme="0"/>
      <name val="Century Gothic"/>
      <family val="1"/>
      <scheme val="minor"/>
    </font>
    <font>
      <b/>
      <sz val="10"/>
      <color theme="1" tint="0.249977111117893"/>
      <name val="Arial"/>
      <family val="2"/>
    </font>
    <font>
      <sz val="8"/>
      <name val="Century Gothic"/>
      <family val="2"/>
      <scheme val="minor"/>
    </font>
    <font>
      <b/>
      <sz val="10"/>
      <color theme="0"/>
      <name val="Century Gothic"/>
      <family val="2"/>
      <scheme val="minor"/>
    </font>
    <font>
      <sz val="18"/>
      <color theme="3"/>
      <name val="Century Gothic"/>
      <family val="2"/>
      <scheme val="major"/>
    </font>
    <font>
      <b/>
      <sz val="15"/>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b/>
      <sz val="11"/>
      <color theme="1"/>
      <name val="Century Gothic"/>
      <family val="2"/>
      <scheme val="minor"/>
    </font>
    <font>
      <sz val="11"/>
      <color theme="0"/>
      <name val="Century Gothic"/>
      <family val="2"/>
      <scheme val="minor"/>
    </font>
    <font>
      <sz val="10"/>
      <name val="Arial"/>
      <family val="2"/>
    </font>
    <font>
      <b/>
      <sz val="10"/>
      <color rgb="FF00B050"/>
      <name val="Century Gothic"/>
      <family val="2"/>
      <scheme val="minor"/>
    </font>
    <font>
      <sz val="8"/>
      <color theme="1"/>
      <name val="Century Gothic"/>
      <family val="2"/>
      <scheme val="minor"/>
    </font>
    <font>
      <b/>
      <sz val="8"/>
      <color theme="1"/>
      <name val="Century Gothic"/>
      <family val="2"/>
      <scheme val="minor"/>
    </font>
    <font>
      <b/>
      <sz val="28"/>
      <color rgb="FF00B050"/>
      <name val="Century Gothic"/>
      <family val="2"/>
      <scheme val="major"/>
    </font>
    <font>
      <b/>
      <sz val="14"/>
      <color rgb="FF00B050"/>
      <name val="Century Gothic"/>
      <family val="2"/>
      <scheme val="minor"/>
    </font>
    <font>
      <sz val="14"/>
      <color rgb="FF00B050"/>
      <name val="Century Gothic"/>
      <family val="2"/>
      <scheme val="minor"/>
    </font>
    <font>
      <sz val="14"/>
      <color theme="1" tint="0.249977111117893"/>
      <name val="Century Gothic"/>
      <family val="2"/>
      <scheme val="minor"/>
    </font>
    <font>
      <b/>
      <sz val="14"/>
      <color theme="1" tint="0.249977111117893"/>
      <name val="Century Gothic"/>
      <family val="2"/>
      <scheme val="minor"/>
    </font>
    <font>
      <b/>
      <sz val="14"/>
      <color theme="0"/>
      <name val="Century Gothic"/>
      <family val="2"/>
      <scheme val="major"/>
    </font>
    <font>
      <b/>
      <sz val="14"/>
      <color theme="0"/>
      <name val="Century Gothic"/>
      <family val="2"/>
      <scheme val="minor"/>
    </font>
    <font>
      <sz val="12"/>
      <color rgb="FF00B050"/>
      <name val="Century Gothic"/>
      <family val="2"/>
      <scheme val="minor"/>
    </font>
    <font>
      <sz val="11"/>
      <color theme="1" tint="0.249977111117893"/>
      <name val="Century Gothic"/>
      <family val="1"/>
      <scheme val="minor"/>
    </font>
    <font>
      <sz val="12"/>
      <color theme="1" tint="0.249977111117893"/>
      <name val="Century Gothic"/>
      <family val="2"/>
      <scheme val="minor"/>
    </font>
    <font>
      <b/>
      <sz val="20"/>
      <color theme="0" tint="-0.34998626667073579"/>
      <name val="Century Gothic"/>
      <family val="1"/>
    </font>
    <font>
      <sz val="11"/>
      <color theme="1"/>
      <name val="Calibri"/>
      <family val="2"/>
    </font>
    <font>
      <b/>
      <sz val="22"/>
      <color theme="4"/>
      <name val="Century Gothic"/>
      <family val="1"/>
    </font>
    <font>
      <sz val="11"/>
      <color theme="1"/>
      <name val="Century Gothic"/>
      <family val="1"/>
    </font>
    <font>
      <sz val="20"/>
      <name val="Arial"/>
      <family val="2"/>
    </font>
    <font>
      <sz val="22"/>
      <name val="Arial"/>
      <family val="2"/>
    </font>
    <font>
      <sz val="16"/>
      <name val="Arial"/>
      <family val="2"/>
    </font>
    <font>
      <sz val="8"/>
      <name val="Calibri"/>
      <family val="2"/>
    </font>
    <font>
      <b/>
      <sz val="8"/>
      <name val="Calibri"/>
      <family val="2"/>
    </font>
    <font>
      <sz val="8"/>
      <color theme="1"/>
      <name val="Calibri"/>
      <family val="2"/>
    </font>
    <font>
      <sz val="8"/>
      <color theme="0"/>
      <name val="Calibri"/>
      <family val="2"/>
    </font>
    <font>
      <b/>
      <sz val="14"/>
      <name val="Calibri"/>
      <family val="2"/>
    </font>
    <font>
      <sz val="8"/>
      <color rgb="FFFF0000"/>
      <name val="Calibri"/>
      <family val="2"/>
    </font>
    <font>
      <b/>
      <sz val="8"/>
      <color theme="1"/>
      <name val="Calibri"/>
      <family val="2"/>
    </font>
    <font>
      <b/>
      <sz val="14"/>
      <color theme="1"/>
      <name val="Calibri"/>
      <family val="2"/>
    </font>
  </fonts>
  <fills count="42">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6" tint="0.79998168889431442"/>
        <bgColor indexed="64"/>
      </patternFill>
    </fill>
    <fill>
      <patternFill patternType="solid">
        <fgColor theme="8"/>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00DA63"/>
        <bgColor indexed="64"/>
      </patternFill>
    </fill>
    <fill>
      <patternFill patternType="solid">
        <fgColor theme="2" tint="-0.249977111117893"/>
        <bgColor indexed="64"/>
      </patternFill>
    </fill>
    <fill>
      <patternFill patternType="solid">
        <fgColor theme="1"/>
        <bgColor indexed="64"/>
      </patternFill>
    </fill>
  </fills>
  <borders count="36">
    <border>
      <left/>
      <right/>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thick">
        <color theme="4" tint="0.499984740745262"/>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style="thin">
        <color theme="0"/>
      </left>
      <right style="medium">
        <color theme="0"/>
      </right>
      <top style="medium">
        <color theme="0"/>
      </top>
      <bottom/>
      <diagonal/>
    </border>
    <border>
      <left/>
      <right/>
      <top style="thick">
        <color theme="0"/>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style="thin">
        <color theme="1"/>
      </left>
      <right style="thin">
        <color theme="1"/>
      </right>
      <top style="thin">
        <color theme="1"/>
      </top>
      <bottom/>
      <diagonal/>
    </border>
    <border>
      <left style="dotted">
        <color theme="1"/>
      </left>
      <right style="dotted">
        <color theme="1"/>
      </right>
      <top style="dotted">
        <color theme="1"/>
      </top>
      <bottom style="dotted">
        <color theme="1"/>
      </bottom>
      <diagonal/>
    </border>
    <border>
      <left style="thin">
        <color theme="0"/>
      </left>
      <right/>
      <top/>
      <bottom/>
      <diagonal/>
    </border>
    <border>
      <left style="thin">
        <color theme="0"/>
      </left>
      <right style="medium">
        <color theme="0"/>
      </right>
      <top/>
      <bottom/>
      <diagonal/>
    </border>
    <border>
      <left/>
      <right/>
      <top style="medium">
        <color rgb="FF00B05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s>
  <cellStyleXfs count="55">
    <xf numFmtId="0" fontId="0" fillId="0" borderId="0"/>
    <xf numFmtId="0" fontId="9" fillId="0" borderId="0" applyNumberFormat="0" applyFill="0" applyBorder="0" applyAlignment="0" applyProtection="0"/>
    <xf numFmtId="0" fontId="8" fillId="0" borderId="0">
      <alignment horizontal="right" vertical="center"/>
    </xf>
    <xf numFmtId="0" fontId="12" fillId="0" borderId="0" applyFill="0" applyBorder="0" applyAlignment="0" applyProtection="0"/>
    <xf numFmtId="0" fontId="11" fillId="0" borderId="0">
      <alignment horizontal="right"/>
    </xf>
    <xf numFmtId="0" fontId="11" fillId="0" borderId="0">
      <alignment horizontal="right"/>
    </xf>
    <xf numFmtId="0" fontId="10" fillId="3" borderId="0">
      <alignment horizontal="center" vertical="center"/>
    </xf>
    <xf numFmtId="0" fontId="10" fillId="5" borderId="0">
      <alignment horizontal="center" vertical="center"/>
    </xf>
    <xf numFmtId="0" fontId="16" fillId="0" borderId="7" applyNumberFormat="0" applyFill="0" applyAlignment="0" applyProtection="0"/>
    <xf numFmtId="168" fontId="37" fillId="0" borderId="0" applyFont="0" applyFill="0" applyBorder="0" applyAlignment="0" applyProtection="0"/>
    <xf numFmtId="167" fontId="37" fillId="0" borderId="0" applyFont="0" applyFill="0" applyBorder="0" applyAlignment="0" applyProtection="0"/>
    <xf numFmtId="166" fontId="37" fillId="0" borderId="0" applyFont="0" applyFill="0" applyBorder="0" applyAlignment="0" applyProtection="0"/>
    <xf numFmtId="165" fontId="37" fillId="0" borderId="0" applyFont="0" applyFill="0" applyBorder="0" applyAlignment="0" applyProtection="0"/>
    <xf numFmtId="9" fontId="37" fillId="0" borderId="0" applyFont="0" applyFill="0" applyBorder="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9" borderId="0" applyNumberFormat="0" applyBorder="0" applyAlignment="0" applyProtection="0"/>
    <xf numFmtId="0" fontId="29" fillId="10" borderId="15" applyNumberFormat="0" applyAlignment="0" applyProtection="0"/>
    <xf numFmtId="0" fontId="30" fillId="11" borderId="16" applyNumberFormat="0" applyAlignment="0" applyProtection="0"/>
    <xf numFmtId="0" fontId="31" fillId="11" borderId="15" applyNumberFormat="0" applyAlignment="0" applyProtection="0"/>
    <xf numFmtId="0" fontId="32" fillId="0" borderId="17" applyNumberFormat="0" applyFill="0" applyAlignment="0" applyProtection="0"/>
    <xf numFmtId="0" fontId="33" fillId="12" borderId="18" applyNumberFormat="0" applyAlignment="0" applyProtection="0"/>
    <xf numFmtId="0" fontId="34" fillId="0" borderId="0" applyNumberFormat="0" applyFill="0" applyBorder="0" applyAlignment="0" applyProtection="0"/>
    <xf numFmtId="0" fontId="37" fillId="13" borderId="19" applyNumberFormat="0" applyFont="0" applyAlignment="0" applyProtection="0"/>
    <xf numFmtId="0" fontId="35" fillId="0" borderId="20" applyNumberFormat="0" applyFill="0" applyAlignment="0" applyProtection="0"/>
    <xf numFmtId="0" fontId="3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6"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1" fillId="39" borderId="0" applyAlignment="0">
      <alignment horizontal="left" vertical="center"/>
    </xf>
    <xf numFmtId="0" fontId="1" fillId="0" borderId="0"/>
  </cellStyleXfs>
  <cellXfs count="164">
    <xf numFmtId="0" fontId="0" fillId="0" borderId="0" xfId="0"/>
    <xf numFmtId="0" fontId="4" fillId="0" borderId="0" xfId="0" applyFont="1"/>
    <xf numFmtId="0" fontId="5" fillId="0" borderId="0" xfId="0" applyFont="1"/>
    <xf numFmtId="0" fontId="5" fillId="0" borderId="0" xfId="0" applyFont="1" applyAlignment="1">
      <alignment vertical="top"/>
    </xf>
    <xf numFmtId="0" fontId="4" fillId="2" borderId="0" xfId="0" applyFont="1" applyFill="1"/>
    <xf numFmtId="0" fontId="6" fillId="2" borderId="0" xfId="0" applyFont="1" applyFill="1"/>
    <xf numFmtId="0" fontId="5" fillId="2" borderId="0" xfId="0" applyFont="1" applyFill="1"/>
    <xf numFmtId="0" fontId="4" fillId="0" borderId="0" xfId="0" applyFont="1" applyAlignment="1">
      <alignment horizontal="center"/>
    </xf>
    <xf numFmtId="0" fontId="7" fillId="0" borderId="0" xfId="0" applyFont="1" applyAlignment="1">
      <alignment horizontal="center"/>
    </xf>
    <xf numFmtId="0" fontId="5" fillId="4" borderId="5" xfId="0" applyFont="1" applyFill="1" applyBorder="1" applyAlignment="1">
      <alignment horizontal="left" vertical="center" wrapText="1" indent="1"/>
    </xf>
    <xf numFmtId="0" fontId="4" fillId="0" borderId="0" xfId="0" applyFont="1" applyAlignment="1">
      <alignment horizontal="left"/>
    </xf>
    <xf numFmtId="0" fontId="17" fillId="0" borderId="0" xfId="0" applyFont="1" applyAlignment="1">
      <alignment wrapText="1"/>
    </xf>
    <xf numFmtId="0" fontId="18" fillId="0" borderId="0" xfId="0" applyFont="1" applyAlignment="1">
      <alignment vertical="center" wrapText="1"/>
    </xf>
    <xf numFmtId="0" fontId="19" fillId="0" borderId="0" xfId="0" applyFont="1" applyAlignment="1">
      <alignment wrapText="1"/>
    </xf>
    <xf numFmtId="0" fontId="19" fillId="0" borderId="0" xfId="0" applyFont="1" applyAlignment="1">
      <alignment vertical="top" wrapText="1"/>
    </xf>
    <xf numFmtId="0" fontId="17" fillId="2" borderId="0" xfId="0" applyFont="1" applyFill="1" applyAlignment="1">
      <alignment wrapText="1"/>
    </xf>
    <xf numFmtId="0" fontId="5" fillId="6" borderId="9" xfId="0" applyFont="1" applyFill="1" applyBorder="1" applyAlignment="1">
      <alignment horizontal="left" vertical="center"/>
    </xf>
    <xf numFmtId="0" fontId="5" fillId="6" borderId="10" xfId="0" applyFont="1" applyFill="1" applyBorder="1" applyAlignment="1">
      <alignment horizontal="left" vertical="center"/>
    </xf>
    <xf numFmtId="0" fontId="11" fillId="6" borderId="10" xfId="5" applyFill="1" applyBorder="1">
      <alignment horizontal="right"/>
    </xf>
    <xf numFmtId="0" fontId="20" fillId="6" borderId="12" xfId="0" applyFont="1" applyFill="1" applyBorder="1"/>
    <xf numFmtId="0" fontId="20" fillId="6" borderId="8" xfId="0" applyFont="1" applyFill="1" applyBorder="1"/>
    <xf numFmtId="0" fontId="11" fillId="6" borderId="8" xfId="0" applyFont="1" applyFill="1" applyBorder="1" applyAlignment="1">
      <alignment horizontal="right"/>
    </xf>
    <xf numFmtId="0" fontId="5" fillId="2" borderId="0" xfId="0" applyFont="1" applyFill="1" applyAlignment="1">
      <alignment horizontal="left" wrapText="1"/>
    </xf>
    <xf numFmtId="0" fontId="5" fillId="2" borderId="0" xfId="0" applyFont="1" applyFill="1" applyAlignment="1">
      <alignment horizontal="right"/>
    </xf>
    <xf numFmtId="170" fontId="5" fillId="4" borderId="6" xfId="0" applyNumberFormat="1" applyFont="1" applyFill="1" applyBorder="1" applyAlignment="1">
      <alignment horizontal="left" vertical="center" indent="1"/>
    </xf>
    <xf numFmtId="0" fontId="5" fillId="2" borderId="11" xfId="0" applyFont="1" applyFill="1" applyBorder="1" applyAlignment="1">
      <alignment horizontal="right" vertical="center" indent="1"/>
    </xf>
    <xf numFmtId="0" fontId="10" fillId="38" borderId="3" xfId="7" applyFill="1" applyBorder="1">
      <alignment horizontal="center" vertical="center"/>
    </xf>
    <xf numFmtId="0" fontId="38" fillId="0" borderId="0" xfId="4" applyFont="1" applyAlignment="1">
      <alignment horizontal="right" vertical="center"/>
    </xf>
    <xf numFmtId="0" fontId="22" fillId="38" borderId="22" xfId="0" applyFont="1" applyFill="1" applyBorder="1" applyAlignment="1">
      <alignment horizontal="center" vertical="center"/>
    </xf>
    <xf numFmtId="0" fontId="5" fillId="6" borderId="0" xfId="0" applyFont="1" applyFill="1" applyAlignment="1">
      <alignment horizontal="left" vertical="center"/>
    </xf>
    <xf numFmtId="0" fontId="5" fillId="6" borderId="24" xfId="0" applyFont="1" applyFill="1" applyBorder="1" applyAlignment="1">
      <alignment horizontal="left" vertical="center"/>
    </xf>
    <xf numFmtId="0" fontId="11" fillId="6" borderId="24" xfId="5" applyFill="1" applyBorder="1">
      <alignment horizontal="right"/>
    </xf>
    <xf numFmtId="0" fontId="39" fillId="0" borderId="23" xfId="0" applyFont="1" applyBorder="1" applyAlignment="1">
      <alignment horizontal="left" vertical="center"/>
    </xf>
    <xf numFmtId="171" fontId="39" fillId="0" borderId="23" xfId="0" applyNumberFormat="1" applyFont="1" applyBorder="1" applyAlignment="1">
      <alignment horizontal="right" vertical="center"/>
    </xf>
    <xf numFmtId="166" fontId="40" fillId="0" borderId="23" xfId="0" applyNumberFormat="1" applyFont="1" applyBorder="1" applyAlignment="1">
      <alignment horizontal="right" vertical="center"/>
    </xf>
    <xf numFmtId="166" fontId="19" fillId="38" borderId="25" xfId="0" applyNumberFormat="1" applyFont="1" applyFill="1" applyBorder="1" applyAlignment="1">
      <alignment horizontal="right" vertical="center" indent="1"/>
    </xf>
    <xf numFmtId="166" fontId="10" fillId="38" borderId="8" xfId="0" applyNumberFormat="1" applyFont="1" applyFill="1" applyBorder="1"/>
    <xf numFmtId="0" fontId="38" fillId="0" borderId="26" xfId="4" applyFont="1" applyBorder="1">
      <alignment horizontal="right"/>
    </xf>
    <xf numFmtId="0" fontId="38" fillId="0" borderId="0" xfId="4" applyFont="1" applyAlignment="1">
      <alignment horizontal="right" vertical="top"/>
    </xf>
    <xf numFmtId="0" fontId="5" fillId="0" borderId="26" xfId="0" applyFont="1" applyBorder="1" applyAlignment="1">
      <alignment vertical="top"/>
    </xf>
    <xf numFmtId="0" fontId="22" fillId="38" borderId="21" xfId="0" applyFont="1" applyFill="1" applyBorder="1" applyAlignment="1">
      <alignment horizontal="center" vertical="center" wrapText="1"/>
    </xf>
    <xf numFmtId="0" fontId="10" fillId="38" borderId="1" xfId="7" applyFill="1" applyBorder="1" applyAlignment="1">
      <alignment horizontal="center" vertical="center" wrapText="1"/>
    </xf>
    <xf numFmtId="0" fontId="43" fillId="0" borderId="0" xfId="1" applyFont="1" applyBorder="1" applyAlignment="1">
      <alignment vertical="top"/>
    </xf>
    <xf numFmtId="0" fontId="42" fillId="0" borderId="26" xfId="4" applyFont="1" applyBorder="1">
      <alignment horizontal="right"/>
    </xf>
    <xf numFmtId="0" fontId="45" fillId="0" borderId="0" xfId="0" applyFont="1" applyAlignment="1">
      <alignment horizontal="left"/>
    </xf>
    <xf numFmtId="0" fontId="44" fillId="0" borderId="0" xfId="0" applyFont="1"/>
    <xf numFmtId="0" fontId="44" fillId="0" borderId="0" xfId="0" applyFont="1" applyAlignment="1">
      <alignment vertical="top"/>
    </xf>
    <xf numFmtId="0" fontId="46" fillId="38" borderId="2" xfId="7" applyFont="1" applyFill="1" applyBorder="1">
      <alignment horizontal="center" vertical="center"/>
    </xf>
    <xf numFmtId="0" fontId="46" fillId="38" borderId="1" xfId="7" applyFont="1" applyFill="1" applyBorder="1">
      <alignment horizontal="center" vertical="center"/>
    </xf>
    <xf numFmtId="0" fontId="44" fillId="4" borderId="4" xfId="0" applyFont="1" applyFill="1" applyBorder="1" applyAlignment="1">
      <alignment horizontal="left" vertical="center" indent="1"/>
    </xf>
    <xf numFmtId="0" fontId="44" fillId="4" borderId="5" xfId="0" applyFont="1" applyFill="1" applyBorder="1" applyAlignment="1">
      <alignment horizontal="left" vertical="center" wrapText="1" indent="1"/>
    </xf>
    <xf numFmtId="0" fontId="44" fillId="2" borderId="0" xfId="0" applyFont="1" applyFill="1" applyAlignment="1">
      <alignment horizontal="left"/>
    </xf>
    <xf numFmtId="0" fontId="44" fillId="2" borderId="0" xfId="0" applyFont="1" applyFill="1" applyAlignment="1">
      <alignment horizontal="left" wrapText="1"/>
    </xf>
    <xf numFmtId="0" fontId="47" fillId="38" borderId="21" xfId="0" applyFont="1" applyFill="1" applyBorder="1" applyAlignment="1">
      <alignment horizontal="center" vertical="center"/>
    </xf>
    <xf numFmtId="169" fontId="49" fillId="0" borderId="26" xfId="0" applyNumberFormat="1" applyFont="1" applyBorder="1" applyAlignment="1">
      <alignment horizontal="left"/>
    </xf>
    <xf numFmtId="0" fontId="49" fillId="0" borderId="0" xfId="0" applyFont="1" applyAlignment="1">
      <alignment horizontal="left" vertical="center"/>
    </xf>
    <xf numFmtId="0" fontId="49" fillId="0" borderId="0" xfId="0" applyFont="1" applyAlignment="1">
      <alignment horizontal="left" vertical="top"/>
    </xf>
    <xf numFmtId="0" fontId="50" fillId="0" borderId="26" xfId="0" applyFont="1" applyBorder="1" applyAlignment="1">
      <alignment horizontal="left"/>
    </xf>
    <xf numFmtId="0" fontId="50" fillId="0" borderId="0" xfId="0" applyFont="1" applyAlignment="1">
      <alignment horizontal="left"/>
    </xf>
    <xf numFmtId="0" fontId="50" fillId="0" borderId="0" xfId="0" applyFont="1" applyAlignment="1">
      <alignment horizontal="left" vertical="top"/>
    </xf>
    <xf numFmtId="0" fontId="51" fillId="0" borderId="0" xfId="0" applyFont="1" applyAlignment="1">
      <alignment vertical="center"/>
    </xf>
    <xf numFmtId="0" fontId="52" fillId="0" borderId="0" xfId="0" applyFont="1" applyAlignment="1">
      <alignment vertical="center"/>
    </xf>
    <xf numFmtId="0" fontId="53" fillId="0" borderId="0" xfId="0" applyFont="1" applyAlignment="1">
      <alignment vertical="center"/>
    </xf>
    <xf numFmtId="0" fontId="54" fillId="0" borderId="0" xfId="0" applyFont="1" applyAlignment="1">
      <alignment vertical="center"/>
    </xf>
    <xf numFmtId="14" fontId="0" fillId="0" borderId="0" xfId="0" applyNumberFormat="1"/>
    <xf numFmtId="14" fontId="56" fillId="0" borderId="0" xfId="0" applyNumberFormat="1" applyFont="1"/>
    <xf numFmtId="14" fontId="57" fillId="0" borderId="27" xfId="0" applyNumberFormat="1" applyFont="1" applyBorder="1"/>
    <xf numFmtId="0" fontId="0" fillId="0" borderId="32" xfId="0" applyBorder="1"/>
    <xf numFmtId="0" fontId="3" fillId="0" borderId="27" xfId="0" applyFont="1" applyBorder="1"/>
    <xf numFmtId="0" fontId="3" fillId="0" borderId="27" xfId="0" applyFont="1" applyBorder="1" applyAlignment="1">
      <alignment horizontal="center"/>
    </xf>
    <xf numFmtId="0" fontId="3" fillId="0" borderId="31" xfId="0" applyFont="1" applyBorder="1"/>
    <xf numFmtId="0" fontId="3" fillId="0" borderId="32" xfId="0" applyFont="1" applyBorder="1" applyAlignment="1">
      <alignment horizontal="center"/>
    </xf>
    <xf numFmtId="0" fontId="3" fillId="0" borderId="31" xfId="0" applyFont="1" applyBorder="1" applyAlignment="1">
      <alignment horizontal="center"/>
    </xf>
    <xf numFmtId="14" fontId="3" fillId="0" borderId="27" xfId="0" applyNumberFormat="1" applyFont="1" applyBorder="1"/>
    <xf numFmtId="164" fontId="3" fillId="0" borderId="27" xfId="0" applyNumberFormat="1" applyFont="1" applyBorder="1"/>
    <xf numFmtId="164" fontId="3" fillId="0" borderId="27" xfId="0" applyNumberFormat="1" applyFont="1" applyBorder="1" applyAlignment="1">
      <alignment horizontal="center"/>
    </xf>
    <xf numFmtId="0" fontId="55" fillId="0" borderId="28" xfId="0" applyFont="1" applyBorder="1"/>
    <xf numFmtId="0" fontId="55" fillId="0" borderId="29" xfId="0" applyFont="1" applyBorder="1"/>
    <xf numFmtId="0" fontId="55" fillId="0" borderId="30" xfId="0" applyFont="1" applyBorder="1"/>
    <xf numFmtId="0" fontId="3" fillId="0" borderId="27" xfId="0" applyFont="1" applyBorder="1" applyAlignment="1">
      <alignment horizontal="right"/>
    </xf>
    <xf numFmtId="164" fontId="3" fillId="0" borderId="27" xfId="0" applyNumberFormat="1" applyFont="1" applyBorder="1" applyAlignment="1">
      <alignment horizontal="right"/>
    </xf>
    <xf numFmtId="0" fontId="3" fillId="0" borderId="0" xfId="0" applyFont="1"/>
    <xf numFmtId="3" fontId="3" fillId="0" borderId="0" xfId="0" applyNumberFormat="1" applyFont="1"/>
    <xf numFmtId="0" fontId="58" fillId="0" borderId="0" xfId="0" applyFont="1"/>
    <xf numFmtId="0" fontId="59" fillId="0" borderId="0" xfId="0" applyFont="1"/>
    <xf numFmtId="3" fontId="58" fillId="0" borderId="0" xfId="0" applyNumberFormat="1" applyFont="1"/>
    <xf numFmtId="0" fontId="58" fillId="0" borderId="27" xfId="0" applyFont="1" applyBorder="1"/>
    <xf numFmtId="17" fontId="58" fillId="0" borderId="27" xfId="0" applyNumberFormat="1" applyFont="1" applyBorder="1"/>
    <xf numFmtId="3" fontId="58" fillId="0" borderId="27" xfId="0" applyNumberFormat="1" applyFont="1" applyBorder="1"/>
    <xf numFmtId="0" fontId="58" fillId="6" borderId="27" xfId="0" applyFont="1" applyFill="1" applyBorder="1"/>
    <xf numFmtId="3" fontId="58" fillId="6" borderId="27" xfId="0" applyNumberFormat="1" applyFont="1" applyFill="1" applyBorder="1"/>
    <xf numFmtId="14" fontId="58" fillId="0" borderId="27" xfId="0" applyNumberFormat="1" applyFont="1" applyBorder="1"/>
    <xf numFmtId="0" fontId="58" fillId="0" borderId="27" xfId="0" applyFont="1" applyBorder="1" applyAlignment="1">
      <alignment horizontal="right"/>
    </xf>
    <xf numFmtId="0" fontId="58" fillId="6" borderId="27" xfId="0" applyFont="1" applyFill="1" applyBorder="1" applyAlignment="1">
      <alignment horizontal="right"/>
    </xf>
    <xf numFmtId="0" fontId="60" fillId="6" borderId="27" xfId="0" applyFont="1" applyFill="1" applyBorder="1"/>
    <xf numFmtId="3" fontId="58" fillId="6" borderId="27" xfId="0" applyNumberFormat="1" applyFont="1" applyFill="1" applyBorder="1" applyAlignment="1">
      <alignment horizontal="right"/>
    </xf>
    <xf numFmtId="0" fontId="59" fillId="6" borderId="27" xfId="0" applyFont="1" applyFill="1" applyBorder="1"/>
    <xf numFmtId="0" fontId="58" fillId="6" borderId="0" xfId="0" applyFont="1" applyFill="1"/>
    <xf numFmtId="17" fontId="58" fillId="40" borderId="27" xfId="0" applyNumberFormat="1" applyFont="1" applyFill="1" applyBorder="1"/>
    <xf numFmtId="0" fontId="58" fillId="40" borderId="27" xfId="0" applyFont="1" applyFill="1" applyBorder="1"/>
    <xf numFmtId="3" fontId="58" fillId="40" borderId="27" xfId="0" applyNumberFormat="1" applyFont="1" applyFill="1" applyBorder="1"/>
    <xf numFmtId="0" fontId="59" fillId="40" borderId="27" xfId="0" applyFont="1" applyFill="1" applyBorder="1"/>
    <xf numFmtId="14" fontId="58" fillId="40" borderId="27" xfId="0" applyNumberFormat="1" applyFont="1" applyFill="1" applyBorder="1"/>
    <xf numFmtId="0" fontId="58" fillId="40" borderId="27" xfId="0" applyFont="1" applyFill="1" applyBorder="1" applyAlignment="1">
      <alignment horizontal="right"/>
    </xf>
    <xf numFmtId="3" fontId="61" fillId="41" borderId="27" xfId="0" applyNumberFormat="1" applyFont="1" applyFill="1" applyBorder="1"/>
    <xf numFmtId="3" fontId="59" fillId="40" borderId="27" xfId="0" applyNumberFormat="1" applyFont="1" applyFill="1" applyBorder="1"/>
    <xf numFmtId="0" fontId="62" fillId="0" borderId="0" xfId="0" applyFont="1"/>
    <xf numFmtId="0" fontId="58" fillId="6" borderId="27" xfId="0" applyFont="1" applyFill="1" applyBorder="1" applyAlignment="1">
      <alignment horizontal="left"/>
    </xf>
    <xf numFmtId="3" fontId="60" fillId="6" borderId="27" xfId="0" applyNumberFormat="1" applyFont="1" applyFill="1" applyBorder="1"/>
    <xf numFmtId="3" fontId="59" fillId="0" borderId="27" xfId="0" applyNumberFormat="1" applyFont="1" applyBorder="1"/>
    <xf numFmtId="0" fontId="58" fillId="40" borderId="27" xfId="0" applyFont="1" applyFill="1" applyBorder="1" applyAlignment="1">
      <alignment horizontal="left"/>
    </xf>
    <xf numFmtId="0" fontId="63" fillId="40" borderId="27" xfId="0" applyFont="1" applyFill="1" applyBorder="1" applyAlignment="1">
      <alignment horizontal="right"/>
    </xf>
    <xf numFmtId="0" fontId="60" fillId="0" borderId="0" xfId="0" applyFont="1"/>
    <xf numFmtId="0" fontId="60" fillId="0" borderId="27" xfId="0" applyFont="1" applyBorder="1"/>
    <xf numFmtId="0" fontId="58" fillId="0" borderId="27" xfId="0" applyFont="1" applyBorder="1" applyAlignment="1">
      <alignment horizontal="left"/>
    </xf>
    <xf numFmtId="0" fontId="58" fillId="0" borderId="35" xfId="0" applyFont="1" applyBorder="1"/>
    <xf numFmtId="3" fontId="59" fillId="0" borderId="27" xfId="0" applyNumberFormat="1" applyFont="1" applyBorder="1" applyAlignment="1">
      <alignment horizontal="right"/>
    </xf>
    <xf numFmtId="0" fontId="64" fillId="40" borderId="27" xfId="0" applyFont="1" applyFill="1" applyBorder="1"/>
    <xf numFmtId="0" fontId="60" fillId="40" borderId="27" xfId="0" applyFont="1" applyFill="1" applyBorder="1"/>
    <xf numFmtId="3" fontId="59" fillId="6" borderId="27" xfId="0" applyNumberFormat="1" applyFont="1" applyFill="1" applyBorder="1"/>
    <xf numFmtId="0" fontId="65" fillId="0" borderId="0" xfId="0" applyFont="1"/>
    <xf numFmtId="0" fontId="42" fillId="0" borderId="0" xfId="0" applyFont="1" applyAlignment="1">
      <alignment horizontal="left" vertical="center"/>
    </xf>
    <xf numFmtId="0" fontId="41" fillId="0" borderId="0" xfId="2" applyFont="1">
      <alignment horizontal="right" vertical="center"/>
    </xf>
    <xf numFmtId="0" fontId="42" fillId="0" borderId="26" xfId="3" applyFont="1" applyBorder="1"/>
    <xf numFmtId="0" fontId="48" fillId="0" borderId="0" xfId="1" applyFont="1" applyAlignment="1">
      <alignment vertical="top"/>
    </xf>
    <xf numFmtId="0" fontId="4" fillId="0" borderId="0" xfId="0" applyFont="1" applyAlignment="1">
      <alignment horizontal="center"/>
    </xf>
    <xf numFmtId="0" fontId="4" fillId="0" borderId="0" xfId="0" applyFont="1"/>
    <xf numFmtId="0" fontId="13" fillId="0" borderId="0" xfId="0" applyFont="1" applyAlignment="1">
      <alignment horizontal="left" vertical="center" indent="3"/>
    </xf>
    <xf numFmtId="0" fontId="15" fillId="0" borderId="0" xfId="0" applyFont="1" applyAlignment="1">
      <alignment horizontal="left" vertical="center" wrapText="1" indent="14"/>
    </xf>
    <xf numFmtId="0" fontId="14" fillId="0" borderId="0" xfId="0" applyFont="1" applyAlignment="1">
      <alignment horizontal="right" vertical="center" wrapText="1"/>
    </xf>
    <xf numFmtId="0" fontId="13" fillId="0" borderId="0" xfId="0" applyFont="1" applyAlignment="1">
      <alignment horizontal="left" vertical="center" wrapText="1"/>
    </xf>
    <xf numFmtId="0" fontId="3" fillId="0" borderId="33" xfId="0" applyFont="1" applyBorder="1" applyAlignment="1">
      <alignment horizontal="center"/>
    </xf>
    <xf numFmtId="0" fontId="3" fillId="0" borderId="34" xfId="0" applyFont="1" applyBorder="1" applyAlignment="1">
      <alignment horizontal="center"/>
    </xf>
    <xf numFmtId="0" fontId="55" fillId="0" borderId="28" xfId="0" applyFont="1" applyBorder="1" applyAlignment="1">
      <alignment horizontal="center"/>
    </xf>
    <xf numFmtId="0" fontId="55" fillId="0" borderId="29" xfId="0" applyFont="1" applyBorder="1" applyAlignment="1">
      <alignment horizontal="center"/>
    </xf>
    <xf numFmtId="0" fontId="55" fillId="0" borderId="30" xfId="0" applyFont="1" applyBorder="1" applyAlignment="1">
      <alignment horizontal="center"/>
    </xf>
    <xf numFmtId="0" fontId="56" fillId="0" borderId="28" xfId="0" applyFont="1" applyBorder="1" applyAlignment="1">
      <alignment horizontal="center"/>
    </xf>
    <xf numFmtId="0" fontId="56" fillId="0" borderId="29" xfId="0" applyFont="1" applyBorder="1" applyAlignment="1">
      <alignment horizontal="center"/>
    </xf>
    <xf numFmtId="0" fontId="56" fillId="0" borderId="30" xfId="0" applyFont="1" applyBorder="1" applyAlignment="1">
      <alignment horizontal="center"/>
    </xf>
    <xf numFmtId="0" fontId="3" fillId="0" borderId="31" xfId="0" applyFont="1" applyBorder="1" applyAlignment="1">
      <alignment horizontal="center" wrapText="1"/>
    </xf>
    <xf numFmtId="0" fontId="3" fillId="0" borderId="32" xfId="0" applyFont="1" applyBorder="1" applyAlignment="1">
      <alignment horizontal="center" wrapText="1"/>
    </xf>
    <xf numFmtId="0" fontId="3" fillId="0" borderId="28" xfId="0" applyFont="1" applyBorder="1" applyAlignment="1">
      <alignment horizontal="center"/>
    </xf>
    <xf numFmtId="0" fontId="3" fillId="0" borderId="30" xfId="0" applyFont="1" applyBorder="1" applyAlignment="1">
      <alignment horizontal="center"/>
    </xf>
    <xf numFmtId="164" fontId="56" fillId="0" borderId="28" xfId="0" applyNumberFormat="1" applyFont="1" applyBorder="1" applyAlignment="1">
      <alignment horizontal="center"/>
    </xf>
    <xf numFmtId="14" fontId="58" fillId="40" borderId="28" xfId="0" applyNumberFormat="1" applyFont="1" applyFill="1" applyBorder="1" applyAlignment="1">
      <alignment horizontal="center"/>
    </xf>
    <xf numFmtId="14" fontId="58" fillId="40" borderId="29" xfId="0" applyNumberFormat="1" applyFont="1" applyFill="1" applyBorder="1" applyAlignment="1">
      <alignment horizontal="center"/>
    </xf>
    <xf numFmtId="14" fontId="58" fillId="40" borderId="30" xfId="0" applyNumberFormat="1" applyFont="1" applyFill="1" applyBorder="1" applyAlignment="1">
      <alignment horizontal="center"/>
    </xf>
    <xf numFmtId="17" fontId="58" fillId="40" borderId="28" xfId="0" applyNumberFormat="1" applyFont="1" applyFill="1" applyBorder="1" applyAlignment="1">
      <alignment horizontal="center"/>
    </xf>
    <xf numFmtId="17" fontId="58" fillId="40" borderId="29" xfId="0" applyNumberFormat="1" applyFont="1" applyFill="1" applyBorder="1" applyAlignment="1">
      <alignment horizontal="center"/>
    </xf>
    <xf numFmtId="17" fontId="58" fillId="40" borderId="30" xfId="0" applyNumberFormat="1" applyFont="1" applyFill="1" applyBorder="1" applyAlignment="1">
      <alignment horizontal="center"/>
    </xf>
    <xf numFmtId="0" fontId="58" fillId="40" borderId="28" xfId="0" applyFont="1" applyFill="1" applyBorder="1" applyAlignment="1">
      <alignment horizontal="center"/>
    </xf>
    <xf numFmtId="0" fontId="58" fillId="40" borderId="29" xfId="0" applyFont="1" applyFill="1" applyBorder="1" applyAlignment="1">
      <alignment horizontal="center"/>
    </xf>
    <xf numFmtId="0" fontId="58" fillId="40" borderId="30" xfId="0" applyFont="1" applyFill="1" applyBorder="1" applyAlignment="1">
      <alignment horizontal="center"/>
    </xf>
    <xf numFmtId="0" fontId="61" fillId="41" borderId="28" xfId="0" applyFont="1" applyFill="1" applyBorder="1" applyAlignment="1">
      <alignment horizontal="center"/>
    </xf>
    <xf numFmtId="0" fontId="61" fillId="41" borderId="29" xfId="0" applyFont="1" applyFill="1" applyBorder="1" applyAlignment="1">
      <alignment horizontal="center"/>
    </xf>
    <xf numFmtId="0" fontId="61" fillId="41" borderId="30" xfId="0" applyFont="1" applyFill="1" applyBorder="1" applyAlignment="1">
      <alignment horizontal="center"/>
    </xf>
    <xf numFmtId="0" fontId="0" fillId="40" borderId="29" xfId="0" applyFill="1" applyBorder="1" applyAlignment="1">
      <alignment horizontal="center"/>
    </xf>
    <xf numFmtId="0" fontId="0" fillId="40" borderId="30" xfId="0" applyFill="1" applyBorder="1" applyAlignment="1">
      <alignment horizontal="center"/>
    </xf>
    <xf numFmtId="14" fontId="61" fillId="41" borderId="28" xfId="0" applyNumberFormat="1" applyFont="1" applyFill="1" applyBorder="1" applyAlignment="1">
      <alignment horizontal="center"/>
    </xf>
    <xf numFmtId="14" fontId="61" fillId="41" borderId="29" xfId="0" applyNumberFormat="1" applyFont="1" applyFill="1" applyBorder="1" applyAlignment="1">
      <alignment horizontal="center"/>
    </xf>
    <xf numFmtId="14" fontId="61" fillId="41" borderId="30" xfId="0" applyNumberFormat="1" applyFont="1" applyFill="1" applyBorder="1" applyAlignment="1">
      <alignment horizontal="center"/>
    </xf>
    <xf numFmtId="0" fontId="58" fillId="41" borderId="28" xfId="0" applyFont="1" applyFill="1" applyBorder="1" applyAlignment="1">
      <alignment horizontal="center"/>
    </xf>
    <xf numFmtId="0" fontId="58" fillId="41" borderId="29" xfId="0" applyFont="1" applyFill="1" applyBorder="1" applyAlignment="1">
      <alignment horizontal="center"/>
    </xf>
    <xf numFmtId="0" fontId="58" fillId="41" borderId="30" xfId="0" applyFont="1" applyFill="1" applyBorder="1" applyAlignment="1">
      <alignment horizontal="center"/>
    </xf>
  </cellXfs>
  <cellStyles count="55">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18" builtinId="26" customBuiltin="1"/>
    <cellStyle name="Cálculo" xfId="23" builtinId="22" customBuiltin="1"/>
    <cellStyle name="Celda de comprobación" xfId="25" builtinId="23" customBuiltin="1"/>
    <cellStyle name="Celda vinculada" xfId="24" builtinId="24" customBuiltin="1"/>
    <cellStyle name="Encabezado 1" xfId="15" builtinId="16" customBuiltin="1"/>
    <cellStyle name="Encabezado 4" xfId="17"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1" builtinId="20" customBuiltin="1"/>
    <cellStyle name="Estilo 1" xfId="53" xr:uid="{00000000-0005-0000-0000-00001F000000}"/>
    <cellStyle name="Incorrecto" xfId="19" builtinId="27" customBuiltin="1"/>
    <cellStyle name="Millares" xfId="9" builtinId="3" customBuiltin="1"/>
    <cellStyle name="Millares [0]" xfId="10" builtinId="6" customBuiltin="1"/>
    <cellStyle name="Moneda" xfId="11" builtinId="4" customBuiltin="1"/>
    <cellStyle name="Moneda [0]" xfId="12" builtinId="7" customBuiltin="1"/>
    <cellStyle name="Neutral" xfId="20" builtinId="28" customBuiltin="1"/>
    <cellStyle name="Normal" xfId="0" builtinId="0" customBuiltin="1"/>
    <cellStyle name="Normal 2" xfId="2" xr:uid="{00000000-0005-0000-0000-000027000000}"/>
    <cellStyle name="Normal 2 2 2" xfId="54" xr:uid="{00000000-0005-0000-0000-000028000000}"/>
    <cellStyle name="Normal 3" xfId="4" xr:uid="{00000000-0005-0000-0000-000029000000}"/>
    <cellStyle name="Normal 3 2" xfId="5" xr:uid="{00000000-0005-0000-0000-00002A000000}"/>
    <cellStyle name="Normal 4" xfId="6" xr:uid="{00000000-0005-0000-0000-00002B000000}"/>
    <cellStyle name="Normal 4 2" xfId="7" xr:uid="{00000000-0005-0000-0000-00002C000000}"/>
    <cellStyle name="Notas" xfId="27" builtinId="10" customBuiltin="1"/>
    <cellStyle name="Porcentaje" xfId="13" builtinId="5" customBuiltin="1"/>
    <cellStyle name="Salida" xfId="22" builtinId="21" customBuiltin="1"/>
    <cellStyle name="Texto de advertencia" xfId="26" builtinId="11" customBuiltin="1"/>
    <cellStyle name="Texto explicativo" xfId="1" builtinId="53" customBuiltin="1"/>
    <cellStyle name="Texto explicativo 2" xfId="3" xr:uid="{00000000-0005-0000-0000-000032000000}"/>
    <cellStyle name="Título" xfId="14" builtinId="15" customBuiltin="1"/>
    <cellStyle name="Título 2" xfId="8" builtinId="17" customBuiltin="1"/>
    <cellStyle name="Título 3" xfId="16" builtinId="18" customBuiltin="1"/>
    <cellStyle name="Total" xfId="28" builtinId="25" customBuiltin="1"/>
  </cellStyles>
  <dxfs count="11">
    <dxf>
      <font>
        <b val="0"/>
        <i val="0"/>
        <strike val="0"/>
        <condense val="0"/>
        <extend val="0"/>
        <outline val="0"/>
        <shadow val="0"/>
        <u val="none"/>
        <vertAlign val="baseline"/>
        <sz val="8"/>
        <color theme="1" tint="0.249977111117893"/>
        <name val="Century Gothic"/>
        <scheme val="minor"/>
      </font>
      <numFmt numFmtId="170" formatCode="d\-m\-yy;@"/>
      <fill>
        <patternFill patternType="solid">
          <fgColor indexed="64"/>
          <bgColor theme="6" tint="0.79998168889431442"/>
        </patternFill>
      </fill>
      <alignment horizontal="left" vertical="center" textRotation="0" wrapText="0" indent="1" justifyLastLine="0" shrinkToFit="0" readingOrder="0"/>
      <border diagonalUp="0" diagonalDown="0" outline="0">
        <left style="medium">
          <color theme="0"/>
        </left>
        <right/>
        <top/>
        <bottom/>
      </border>
    </dxf>
    <dxf>
      <font>
        <b val="0"/>
        <i val="0"/>
        <strike val="0"/>
        <condense val="0"/>
        <extend val="0"/>
        <outline val="0"/>
        <shadow val="0"/>
        <u val="none"/>
        <vertAlign val="baseline"/>
        <sz val="8"/>
        <color theme="1" tint="0.249977111117893"/>
        <name val="Century Gothic"/>
        <scheme val="minor"/>
      </font>
      <fill>
        <patternFill patternType="solid">
          <fgColor indexed="64"/>
          <bgColor theme="6" tint="0.79998168889431442"/>
        </patternFill>
      </fill>
      <alignment horizontal="left" vertical="center" textRotation="0" wrapText="1" indent="1"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4"/>
        <color theme="1" tint="0.249977111117893"/>
        <name val="Century Gothic"/>
        <scheme val="minor"/>
      </font>
      <fill>
        <patternFill patternType="solid">
          <fgColor indexed="64"/>
          <bgColor theme="6" tint="0.79998168889431442"/>
        </patternFill>
      </fill>
      <alignment horizontal="left" vertical="center" textRotation="0" wrapText="1" indent="1"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4"/>
        <color theme="1" tint="0.249977111117893"/>
        <name val="Century Gothic"/>
        <scheme val="minor"/>
      </font>
      <numFmt numFmtId="0" formatCode="General"/>
      <fill>
        <patternFill patternType="solid">
          <fgColor indexed="64"/>
          <bgColor theme="6" tint="0.79998168889431442"/>
        </patternFill>
      </fill>
      <alignment horizontal="left" vertical="center" textRotation="0" wrapText="0" indent="1" justifyLastLine="0" shrinkToFit="0" readingOrder="0"/>
      <border diagonalUp="0" diagonalDown="0" outline="0">
        <left/>
        <right style="medium">
          <color theme="0"/>
        </right>
        <top/>
        <bottom/>
      </border>
    </dxf>
    <dxf>
      <border outline="0">
        <left style="medium">
          <color theme="0"/>
        </left>
        <right style="medium">
          <color theme="0"/>
        </right>
        <top style="medium">
          <color theme="0"/>
        </top>
        <bottom style="medium">
          <color theme="0"/>
        </bottom>
      </border>
    </dxf>
    <dxf>
      <border outline="0">
        <bottom style="medium">
          <color theme="0"/>
        </bottom>
      </border>
    </dxf>
    <dxf>
      <font>
        <b/>
        <i val="0"/>
        <strike val="0"/>
        <condense val="0"/>
        <extend val="0"/>
        <outline val="0"/>
        <shadow val="0"/>
        <u val="none"/>
        <vertAlign val="baseline"/>
        <sz val="10"/>
        <color theme="0"/>
        <name val="Century Gothic"/>
        <scheme val="major"/>
      </font>
      <fill>
        <patternFill patternType="solid">
          <fgColor indexed="64"/>
          <bgColor rgb="FF00B050"/>
        </patternFill>
      </fill>
      <border diagonalUp="0" diagonalDown="0" outline="0">
        <left style="medium">
          <color theme="0"/>
        </left>
        <right style="medium">
          <color theme="0"/>
        </right>
        <top/>
        <bottom/>
      </border>
    </dxf>
    <dxf>
      <fill>
        <patternFill>
          <bgColor theme="6" tint="0.79998168889431442"/>
        </patternFill>
      </fill>
    </dxf>
    <dxf>
      <fill>
        <patternFill>
          <bgColor theme="6" tint="0.79998168889431442"/>
        </patternFill>
      </fill>
    </dxf>
    <dxf>
      <fill>
        <patternFill>
          <bgColor theme="6"/>
        </patternFill>
      </fill>
    </dxf>
    <dxf>
      <border>
        <left style="medium">
          <color theme="0"/>
        </left>
        <right style="medium">
          <color theme="0"/>
        </right>
        <top style="medium">
          <color theme="0"/>
        </top>
        <bottom style="medium">
          <color theme="0"/>
        </bottom>
        <vertical style="medium">
          <color theme="0"/>
        </vertical>
        <horizontal style="medium">
          <color theme="0"/>
        </horizontal>
      </border>
    </dxf>
  </dxfs>
  <tableStyles count="1" defaultTableStyle="TableStyleMedium2" defaultPivotStyle="PivotStyleLight16">
    <tableStyle name="Factura de servicio simple diseño azul" pivot="0" count="4" xr9:uid="{00000000-0011-0000-FFFF-FFFF00000000}">
      <tableStyleElement type="wholeTable" dxfId="10"/>
      <tableStyleElement type="headerRow" dxfId="9"/>
      <tableStyleElement type="lastColumn" dxfId="8"/>
      <tableStyleElement type="secondRowStripe"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mruColors>
      <color rgb="FF00DA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iempreexcel.com/p/descarga.html" TargetMode="External"/></Relationships>
</file>

<file path=xl/drawings/drawing1.xml><?xml version="1.0" encoding="utf-8"?>
<xdr:wsDr xmlns:xdr="http://schemas.openxmlformats.org/drawingml/2006/spreadsheetDrawing" xmlns:a="http://schemas.openxmlformats.org/drawingml/2006/main">
  <xdr:twoCellAnchor>
    <xdr:from>
      <xdr:col>2</xdr:col>
      <xdr:colOff>1821180</xdr:colOff>
      <xdr:row>0</xdr:row>
      <xdr:rowOff>129540</xdr:rowOff>
    </xdr:from>
    <xdr:to>
      <xdr:col>5</xdr:col>
      <xdr:colOff>91440</xdr:colOff>
      <xdr:row>0</xdr:row>
      <xdr:rowOff>502920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4D548D79-F641-4B4E-BAC3-EACBE87C054A}"/>
            </a:ext>
          </a:extLst>
        </xdr:cNvPr>
        <xdr:cNvSpPr/>
      </xdr:nvSpPr>
      <xdr:spPr>
        <a:xfrm>
          <a:off x="2971800" y="129540"/>
          <a:ext cx="2926080" cy="373380"/>
        </a:xfrm>
        <a:prstGeom prst="rect">
          <a:avLst/>
        </a:prstGeom>
        <a:solidFill>
          <a:srgbClr val="00B050"/>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lang="es-DO" sz="1400"/>
            <a:t>Más</a:t>
          </a:r>
          <a:r>
            <a:rPr lang="es-DO" sz="1400" baseline="0"/>
            <a:t> Plantillas De </a:t>
          </a:r>
          <a:r>
            <a:rPr lang="es-DO" sz="1400" u="sng" baseline="0"/>
            <a:t>Siempreexcel</a:t>
          </a:r>
          <a:endParaRPr lang="es-DO" sz="1400" u="sng"/>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alesDetails" displayName="SalesDetails" ref="B12:E13" totalsRowShown="0" headerRowDxfId="6" headerRowBorderDxfId="5" tableBorderDxfId="4" headerRowCellStyle="Normal 4 2">
  <autoFilter ref="B12:E13" xr:uid="{00000000-0009-0000-0100-000003000000}">
    <filterColumn colId="0" hiddenButton="1"/>
    <filterColumn colId="1" hiddenButton="1"/>
    <filterColumn colId="2" hiddenButton="1"/>
    <filterColumn colId="3" hiddenButton="1"/>
  </autoFilter>
  <tableColumns count="4">
    <tableColumn id="1" xr3:uid="{00000000-0010-0000-0000-000001000000}" name="Vendedor" dataDxfId="3"/>
    <tableColumn id="2" xr3:uid="{00000000-0010-0000-0000-000002000000}" name="Telefono" dataDxfId="2"/>
    <tableColumn id="3" xr3:uid="{00000000-0010-0000-0000-000003000000}" name="Condiciones de pago" dataDxfId="1"/>
    <tableColumn id="4" xr3:uid="{00000000-0010-0000-0000-000004000000}" name="Fecha de vencimiento" dataDxfId="0"/>
  </tableColumns>
  <tableStyleInfo name="TableStyleDark1" showFirstColumn="0" showLastColumn="0" showRowStripes="1" showColumnStripes="0"/>
  <extLst>
    <ext xmlns:x14="http://schemas.microsoft.com/office/spreadsheetml/2009/9/main" uri="{504A1905-F514-4f6f-8877-14C23A59335A}">
      <x14:table altTextSummary="Escriba nombre del vendedor, puesto, condiciones de pago y fecha de vencimiento en esta tabla."/>
    </ext>
  </extLst>
</table>
</file>

<file path=xl/theme/theme1.xml><?xml version="1.0" encoding="utf-8"?>
<a:theme xmlns:a="http://schemas.openxmlformats.org/drawingml/2006/main" name="Office Theme">
  <a:themeElements>
    <a:clrScheme name="Custom 24">
      <a:dk1>
        <a:sysClr val="windowText" lastClr="000000"/>
      </a:dk1>
      <a:lt1>
        <a:sysClr val="window" lastClr="FFFFFF"/>
      </a:lt1>
      <a:dk2>
        <a:srgbClr val="646B86"/>
      </a:dk2>
      <a:lt2>
        <a:srgbClr val="C5D1D7"/>
      </a:lt2>
      <a:accent1>
        <a:srgbClr val="D16349"/>
      </a:accent1>
      <a:accent2>
        <a:srgbClr val="CCB400"/>
      </a:accent2>
      <a:accent3>
        <a:srgbClr val="436784"/>
      </a:accent3>
      <a:accent4>
        <a:srgbClr val="8C7B70"/>
      </a:accent4>
      <a:accent5>
        <a:srgbClr val="3C81BA"/>
      </a:accent5>
      <a:accent6>
        <a:srgbClr val="F1FAFD"/>
      </a:accent6>
      <a:hlink>
        <a:srgbClr val="00A3D6"/>
      </a:hlink>
      <a:folHlink>
        <a:srgbClr val="694F07"/>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N48"/>
  <sheetViews>
    <sheetView showGridLines="0" topLeftCell="A2" zoomScaleNormal="100" workbookViewId="0">
      <selection activeCell="B13" sqref="B13:E13"/>
    </sheetView>
  </sheetViews>
  <sheetFormatPr baseColWidth="10" defaultColWidth="9.1640625" defaultRowHeight="13" x14ac:dyDescent="0.15"/>
  <cols>
    <col min="1" max="1" width="2.6640625" style="11" customWidth="1"/>
    <col min="2" max="2" width="14.1640625" style="1" customWidth="1"/>
    <col min="3" max="3" width="30.1640625" style="1" customWidth="1"/>
    <col min="4" max="4" width="13.6640625" style="1" customWidth="1"/>
    <col min="5" max="5" width="24" style="1" customWidth="1"/>
    <col min="6" max="6" width="2.6640625" style="1" customWidth="1"/>
    <col min="7" max="16384" width="9.1640625" style="1"/>
  </cols>
  <sheetData>
    <row r="1" spans="1:14" s="61" customFormat="1" ht="50" customHeight="1" x14ac:dyDescent="0.15">
      <c r="A1" s="60" t="s">
        <v>40</v>
      </c>
      <c r="C1" s="62"/>
      <c r="D1" s="62"/>
      <c r="E1" s="63"/>
      <c r="F1" s="63"/>
      <c r="G1" s="63"/>
      <c r="H1" s="63"/>
      <c r="I1" s="63"/>
      <c r="J1" s="62"/>
      <c r="K1" s="63"/>
      <c r="L1" s="63"/>
      <c r="M1" s="63"/>
      <c r="N1" s="63"/>
    </row>
    <row r="2" spans="1:14" ht="13.5" customHeight="1" x14ac:dyDescent="0.15">
      <c r="A2" s="11" t="s">
        <v>0</v>
      </c>
    </row>
    <row r="3" spans="1:14" ht="81" customHeight="1" thickBot="1" x14ac:dyDescent="0.2">
      <c r="A3" s="11" t="s">
        <v>1</v>
      </c>
      <c r="B3" s="121" t="s">
        <v>39</v>
      </c>
      <c r="C3" s="121"/>
      <c r="D3" s="122" t="s">
        <v>37</v>
      </c>
      <c r="E3" s="122"/>
    </row>
    <row r="4" spans="1:14" ht="37.5" customHeight="1" x14ac:dyDescent="0.2">
      <c r="A4" s="11" t="s">
        <v>2</v>
      </c>
      <c r="B4" s="123" t="s">
        <v>11</v>
      </c>
      <c r="C4" s="123"/>
      <c r="D4" s="37" t="s">
        <v>25</v>
      </c>
      <c r="E4" s="54">
        <f ca="1">TODAY()</f>
        <v>45131</v>
      </c>
    </row>
    <row r="5" spans="1:14" ht="14" customHeight="1" x14ac:dyDescent="0.15">
      <c r="A5" s="11" t="s">
        <v>3</v>
      </c>
      <c r="B5" s="124" t="s">
        <v>12</v>
      </c>
      <c r="C5" s="124"/>
      <c r="D5" s="27" t="s">
        <v>26</v>
      </c>
      <c r="E5" s="55" t="s">
        <v>33</v>
      </c>
    </row>
    <row r="6" spans="1:14" s="3" customFormat="1" ht="28" customHeight="1" thickBot="1" x14ac:dyDescent="0.2">
      <c r="A6" s="12" t="s">
        <v>4</v>
      </c>
      <c r="B6" s="42"/>
      <c r="C6" s="42"/>
      <c r="D6" s="38" t="s">
        <v>27</v>
      </c>
      <c r="E6" s="56" t="s">
        <v>34</v>
      </c>
    </row>
    <row r="7" spans="1:14" s="2" customFormat="1" ht="28" customHeight="1" x14ac:dyDescent="0.2">
      <c r="A7" s="12" t="s">
        <v>5</v>
      </c>
      <c r="B7" s="43" t="s">
        <v>13</v>
      </c>
      <c r="C7" s="57" t="s">
        <v>19</v>
      </c>
      <c r="D7" s="39"/>
      <c r="E7" s="39"/>
    </row>
    <row r="8" spans="1:14" s="2" customFormat="1" ht="14" customHeight="1" x14ac:dyDescent="0.2">
      <c r="A8" s="13"/>
      <c r="B8" s="44"/>
      <c r="C8" s="58" t="s">
        <v>20</v>
      </c>
      <c r="D8" s="3"/>
      <c r="E8" s="3"/>
    </row>
    <row r="9" spans="1:14" s="2" customFormat="1" ht="14" customHeight="1" x14ac:dyDescent="0.2">
      <c r="A9" s="13"/>
      <c r="B9" s="45"/>
      <c r="C9" s="58" t="s">
        <v>21</v>
      </c>
      <c r="D9" s="3"/>
      <c r="E9" s="3"/>
    </row>
    <row r="10" spans="1:14" s="2" customFormat="1" ht="14" customHeight="1" x14ac:dyDescent="0.2">
      <c r="A10" s="13"/>
      <c r="B10" s="45"/>
      <c r="C10" s="58" t="s">
        <v>22</v>
      </c>
      <c r="D10" s="3"/>
      <c r="E10" s="3"/>
    </row>
    <row r="11" spans="1:14" s="3" customFormat="1" ht="36.5" customHeight="1" x14ac:dyDescent="0.15">
      <c r="A11" s="14"/>
      <c r="B11" s="46"/>
      <c r="C11" s="59" t="s">
        <v>23</v>
      </c>
    </row>
    <row r="12" spans="1:14" ht="25.25" customHeight="1" thickBot="1" x14ac:dyDescent="0.2">
      <c r="A12" s="11" t="s">
        <v>6</v>
      </c>
      <c r="B12" s="47" t="s">
        <v>14</v>
      </c>
      <c r="C12" s="48" t="s">
        <v>38</v>
      </c>
      <c r="D12" s="41" t="s">
        <v>28</v>
      </c>
      <c r="E12" s="26" t="s">
        <v>35</v>
      </c>
    </row>
    <row r="13" spans="1:14" ht="15" customHeight="1" x14ac:dyDescent="0.15">
      <c r="B13" s="49" t="s">
        <v>505</v>
      </c>
      <c r="C13" s="50"/>
      <c r="D13" s="9"/>
      <c r="E13" s="24"/>
    </row>
    <row r="14" spans="1:14" s="4" customFormat="1" ht="22.5" customHeight="1" x14ac:dyDescent="0.2">
      <c r="A14" s="15"/>
      <c r="B14" s="51"/>
      <c r="C14" s="52"/>
      <c r="D14" s="22"/>
      <c r="E14" s="23"/>
    </row>
    <row r="15" spans="1:14" ht="25.25" customHeight="1" x14ac:dyDescent="0.15">
      <c r="A15" s="12" t="s">
        <v>7</v>
      </c>
      <c r="B15" s="53" t="s">
        <v>15</v>
      </c>
      <c r="C15" s="53" t="s">
        <v>24</v>
      </c>
      <c r="D15" s="40" t="s">
        <v>29</v>
      </c>
      <c r="E15" s="28" t="s">
        <v>36</v>
      </c>
    </row>
    <row r="16" spans="1:14" ht="15" customHeight="1" x14ac:dyDescent="0.15">
      <c r="B16" s="32"/>
      <c r="C16" s="32"/>
      <c r="D16" s="33"/>
      <c r="E16" s="34">
        <f>+Cotización!$B16*Cotización!$D16</f>
        <v>0</v>
      </c>
    </row>
    <row r="17" spans="2:5" ht="15" customHeight="1" x14ac:dyDescent="0.15">
      <c r="B17" s="32"/>
      <c r="C17" s="32"/>
      <c r="D17" s="33"/>
      <c r="E17" s="34">
        <f>+Cotización!$B17*Cotización!$D17</f>
        <v>0</v>
      </c>
    </row>
    <row r="18" spans="2:5" ht="15" customHeight="1" x14ac:dyDescent="0.15">
      <c r="B18" s="32"/>
      <c r="C18" s="32"/>
      <c r="D18" s="33"/>
      <c r="E18" s="34">
        <f>+Cotización!$B18*Cotización!$D18</f>
        <v>0</v>
      </c>
    </row>
    <row r="19" spans="2:5" ht="15" customHeight="1" x14ac:dyDescent="0.15">
      <c r="B19" s="32"/>
      <c r="C19" s="32"/>
      <c r="D19" s="33"/>
      <c r="E19" s="34">
        <f>+Cotización!$B19*Cotización!$D19</f>
        <v>0</v>
      </c>
    </row>
    <row r="20" spans="2:5" ht="15" customHeight="1" x14ac:dyDescent="0.15">
      <c r="B20" s="32"/>
      <c r="C20" s="32"/>
      <c r="D20" s="33"/>
      <c r="E20" s="34">
        <f>+Cotización!$B20*Cotización!$D20</f>
        <v>0</v>
      </c>
    </row>
    <row r="21" spans="2:5" ht="15" customHeight="1" x14ac:dyDescent="0.15">
      <c r="B21" s="32"/>
      <c r="C21" s="32"/>
      <c r="D21" s="33"/>
      <c r="E21" s="34">
        <f>+Cotización!$B21*Cotización!$D21</f>
        <v>0</v>
      </c>
    </row>
    <row r="22" spans="2:5" ht="15" customHeight="1" x14ac:dyDescent="0.15">
      <c r="B22" s="32"/>
      <c r="C22" s="32"/>
      <c r="D22" s="33"/>
      <c r="E22" s="34">
        <f>+Cotización!$B22*Cotización!$D22</f>
        <v>0</v>
      </c>
    </row>
    <row r="23" spans="2:5" ht="15" customHeight="1" x14ac:dyDescent="0.15">
      <c r="B23" s="32"/>
      <c r="C23" s="32"/>
      <c r="D23" s="33"/>
      <c r="E23" s="34">
        <f>+Cotización!$B23*Cotización!$D23</f>
        <v>0</v>
      </c>
    </row>
    <row r="24" spans="2:5" ht="15" customHeight="1" x14ac:dyDescent="0.15">
      <c r="B24" s="32"/>
      <c r="C24" s="32"/>
      <c r="D24" s="33"/>
      <c r="E24" s="34">
        <f>+Cotización!$B24*Cotización!$D24</f>
        <v>0</v>
      </c>
    </row>
    <row r="25" spans="2:5" ht="15" customHeight="1" x14ac:dyDescent="0.15">
      <c r="B25" s="32"/>
      <c r="C25" s="32"/>
      <c r="D25" s="33"/>
      <c r="E25" s="34">
        <f>+Cotización!$B25*Cotización!$D25</f>
        <v>0</v>
      </c>
    </row>
    <row r="26" spans="2:5" ht="15" customHeight="1" x14ac:dyDescent="0.15">
      <c r="B26" s="32"/>
      <c r="C26" s="32"/>
      <c r="D26" s="33"/>
      <c r="E26" s="34">
        <f>+Cotización!$B26*Cotización!$D26</f>
        <v>0</v>
      </c>
    </row>
    <row r="27" spans="2:5" ht="15" customHeight="1" x14ac:dyDescent="0.15">
      <c r="B27" s="32"/>
      <c r="C27" s="32"/>
      <c r="D27" s="33"/>
      <c r="E27" s="34">
        <f>+Cotización!$B27*Cotización!$D27</f>
        <v>0</v>
      </c>
    </row>
    <row r="28" spans="2:5" ht="15" customHeight="1" x14ac:dyDescent="0.15">
      <c r="B28" s="32"/>
      <c r="C28" s="32"/>
      <c r="D28" s="33"/>
      <c r="E28" s="34">
        <f>+Cotización!$B28*Cotización!$D28</f>
        <v>0</v>
      </c>
    </row>
    <row r="29" spans="2:5" ht="15" customHeight="1" x14ac:dyDescent="0.15">
      <c r="B29" s="32"/>
      <c r="C29" s="32"/>
      <c r="D29" s="33"/>
      <c r="E29" s="34">
        <f>+Cotización!$B29*Cotización!$D29</f>
        <v>0</v>
      </c>
    </row>
    <row r="30" spans="2:5" ht="15" customHeight="1" x14ac:dyDescent="0.15">
      <c r="B30" s="32"/>
      <c r="C30" s="32"/>
      <c r="D30" s="33"/>
      <c r="E30" s="34">
        <f>+Cotización!$B30*Cotización!$D30</f>
        <v>0</v>
      </c>
    </row>
    <row r="31" spans="2:5" ht="15" customHeight="1" x14ac:dyDescent="0.15">
      <c r="B31" s="32"/>
      <c r="C31" s="32"/>
      <c r="D31" s="33"/>
      <c r="E31" s="34">
        <f>+Cotización!$B31*Cotización!$D31</f>
        <v>0</v>
      </c>
    </row>
    <row r="32" spans="2:5" ht="15" customHeight="1" x14ac:dyDescent="0.15">
      <c r="B32" s="32"/>
      <c r="C32" s="32"/>
      <c r="D32" s="33"/>
      <c r="E32" s="34">
        <f>+Cotización!$B32*Cotización!$D32</f>
        <v>0</v>
      </c>
    </row>
    <row r="33" spans="1:5" ht="15" customHeight="1" x14ac:dyDescent="0.15">
      <c r="B33" s="32"/>
      <c r="C33" s="32"/>
      <c r="D33" s="33"/>
      <c r="E33" s="34">
        <f>+Cotización!$B33*Cotización!$D33</f>
        <v>0</v>
      </c>
    </row>
    <row r="34" spans="1:5" ht="15" customHeight="1" x14ac:dyDescent="0.15">
      <c r="B34" s="32"/>
      <c r="C34" s="32"/>
      <c r="D34" s="33"/>
      <c r="E34" s="34">
        <f>+Cotización!$B34*Cotización!$D34</f>
        <v>0</v>
      </c>
    </row>
    <row r="35" spans="1:5" ht="15" customHeight="1" x14ac:dyDescent="0.15">
      <c r="B35" s="32"/>
      <c r="C35" s="32"/>
      <c r="D35" s="33"/>
      <c r="E35" s="34">
        <f>+Cotización!$B35*Cotización!$D35</f>
        <v>0</v>
      </c>
    </row>
    <row r="36" spans="1:5" ht="15" customHeight="1" x14ac:dyDescent="0.15">
      <c r="B36" s="32"/>
      <c r="C36" s="32"/>
      <c r="D36" s="33"/>
      <c r="E36" s="34">
        <f>+Cotización!$B36*Cotización!$D36</f>
        <v>0</v>
      </c>
    </row>
    <row r="37" spans="1:5" ht="15" customHeight="1" thickBot="1" x14ac:dyDescent="0.2">
      <c r="B37" s="29"/>
      <c r="C37" s="30"/>
      <c r="D37" s="31" t="s">
        <v>30</v>
      </c>
      <c r="E37" s="35">
        <f>SUBTOTAL(109,E16:E36)</f>
        <v>0</v>
      </c>
    </row>
    <row r="38" spans="1:5" ht="15" customHeight="1" thickBot="1" x14ac:dyDescent="0.2">
      <c r="B38" s="16"/>
      <c r="C38" s="17"/>
      <c r="D38" s="18" t="s">
        <v>31</v>
      </c>
      <c r="E38" s="25">
        <f>+E37*1.16</f>
        <v>0</v>
      </c>
    </row>
    <row r="39" spans="1:5" ht="15" customHeight="1" thickTop="1" x14ac:dyDescent="0.15">
      <c r="B39" s="19"/>
      <c r="C39" s="20"/>
      <c r="D39" s="21" t="s">
        <v>32</v>
      </c>
      <c r="E39" s="36">
        <f>+SUM(E37:E38)</f>
        <v>0</v>
      </c>
    </row>
    <row r="40" spans="1:5" ht="40" customHeight="1" x14ac:dyDescent="0.15">
      <c r="B40" s="126"/>
      <c r="C40" s="126"/>
      <c r="D40" s="126"/>
      <c r="E40" s="126"/>
    </row>
    <row r="41" spans="1:5" ht="15" customHeight="1" x14ac:dyDescent="0.15">
      <c r="A41" s="12" t="s">
        <v>8</v>
      </c>
      <c r="B41" s="129" t="s">
        <v>16</v>
      </c>
      <c r="C41" s="129"/>
      <c r="D41" s="130" t="str">
        <f>B4</f>
        <v>El nombre de su empresa</v>
      </c>
      <c r="E41" s="130"/>
    </row>
    <row r="42" spans="1:5" s="10" customFormat="1" ht="24.75" customHeight="1" x14ac:dyDescent="0.15">
      <c r="A42" s="12" t="s">
        <v>9</v>
      </c>
      <c r="B42" s="128" t="s">
        <v>17</v>
      </c>
      <c r="C42" s="128"/>
      <c r="D42" s="128"/>
      <c r="E42" s="128"/>
    </row>
    <row r="43" spans="1:5" ht="16" customHeight="1" x14ac:dyDescent="0.15">
      <c r="A43" s="12" t="s">
        <v>10</v>
      </c>
      <c r="B43" s="127" t="s">
        <v>18</v>
      </c>
      <c r="C43" s="127"/>
      <c r="D43" s="127"/>
      <c r="E43" s="127"/>
    </row>
    <row r="44" spans="1:5" ht="16" customHeight="1" x14ac:dyDescent="0.15">
      <c r="B44" s="5"/>
      <c r="C44" s="6"/>
      <c r="D44" s="2"/>
      <c r="E44" s="2"/>
    </row>
    <row r="45" spans="1:5" ht="11.25" customHeight="1" x14ac:dyDescent="0.15">
      <c r="C45" s="125"/>
      <c r="D45" s="125"/>
    </row>
    <row r="46" spans="1:5" x14ac:dyDescent="0.15">
      <c r="C46" s="7"/>
      <c r="D46" s="7"/>
    </row>
    <row r="48" spans="1:5" x14ac:dyDescent="0.15">
      <c r="B48" s="8"/>
      <c r="C48" s="8"/>
      <c r="D48" s="8"/>
      <c r="E48" s="8"/>
    </row>
  </sheetData>
  <mergeCells count="10">
    <mergeCell ref="B3:C3"/>
    <mergeCell ref="D3:E3"/>
    <mergeCell ref="B4:C4"/>
    <mergeCell ref="B5:C5"/>
    <mergeCell ref="C45:D45"/>
    <mergeCell ref="B40:E40"/>
    <mergeCell ref="B43:E43"/>
    <mergeCell ref="B42:E42"/>
    <mergeCell ref="B41:C41"/>
    <mergeCell ref="D41:E41"/>
  </mergeCells>
  <phoneticPr fontId="3" type="noConversion"/>
  <printOptions horizontalCentered="1"/>
  <pageMargins left="0.75" right="0.75" top="0.5" bottom="0.5" header="0.5" footer="0.5"/>
  <pageSetup paperSize="9" orientation="portrait" r:id="rId1"/>
  <headerFooter alignWithMargins="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0"/>
  <sheetViews>
    <sheetView workbookViewId="0">
      <selection activeCell="F24" sqref="F24"/>
    </sheetView>
  </sheetViews>
  <sheetFormatPr baseColWidth="10" defaultRowHeight="13" x14ac:dyDescent="0.15"/>
  <cols>
    <col min="4" max="4" width="10.5" customWidth="1"/>
    <col min="5" max="5" width="27.33203125" customWidth="1"/>
    <col min="6" max="6" width="39.5" customWidth="1"/>
    <col min="7" max="7" width="37.33203125" bestFit="1" customWidth="1"/>
    <col min="13" max="13" width="17.1640625" bestFit="1" customWidth="1"/>
  </cols>
  <sheetData>
    <row r="1" spans="2:13" ht="14" thickBot="1" x14ac:dyDescent="0.2"/>
    <row r="2" spans="2:13" ht="21" thickBot="1" x14ac:dyDescent="0.25">
      <c r="G2" s="64">
        <v>44596</v>
      </c>
      <c r="M2" s="66">
        <v>44596</v>
      </c>
    </row>
    <row r="3" spans="2:13" ht="26" thickBot="1" x14ac:dyDescent="0.3">
      <c r="C3" s="133" t="s">
        <v>41</v>
      </c>
      <c r="D3" s="134"/>
      <c r="E3" s="135"/>
    </row>
    <row r="4" spans="2:13" ht="14" thickBot="1" x14ac:dyDescent="0.2"/>
    <row r="5" spans="2:13" ht="29" thickBot="1" x14ac:dyDescent="0.35">
      <c r="C5" s="136" t="s">
        <v>42</v>
      </c>
      <c r="D5" s="137"/>
      <c r="E5" s="138"/>
      <c r="F5" s="65"/>
    </row>
    <row r="7" spans="2:13" ht="14" thickBot="1" x14ac:dyDescent="0.2"/>
    <row r="8" spans="2:13" ht="14" thickBot="1" x14ac:dyDescent="0.2">
      <c r="B8" s="139" t="s">
        <v>44</v>
      </c>
      <c r="C8" s="141" t="s">
        <v>45</v>
      </c>
      <c r="D8" s="142"/>
      <c r="E8" s="141" t="s">
        <v>47</v>
      </c>
      <c r="F8" s="142"/>
      <c r="G8" s="70" t="s">
        <v>50</v>
      </c>
      <c r="H8" s="72" t="s">
        <v>52</v>
      </c>
      <c r="I8" s="72" t="s">
        <v>53</v>
      </c>
    </row>
    <row r="9" spans="2:13" ht="14" thickBot="1" x14ac:dyDescent="0.2">
      <c r="B9" s="140"/>
      <c r="C9" s="69" t="s">
        <v>43</v>
      </c>
      <c r="D9" s="69" t="s">
        <v>46</v>
      </c>
      <c r="E9" s="69" t="s">
        <v>48</v>
      </c>
      <c r="F9" s="69" t="s">
        <v>49</v>
      </c>
      <c r="G9" s="71" t="s">
        <v>51</v>
      </c>
      <c r="H9" s="67"/>
      <c r="I9" s="67"/>
    </row>
    <row r="10" spans="2:13" ht="14" thickBot="1" x14ac:dyDescent="0.2">
      <c r="B10" s="68" t="s">
        <v>55</v>
      </c>
      <c r="C10" s="68"/>
      <c r="D10" s="73">
        <v>44631</v>
      </c>
      <c r="E10" s="68"/>
      <c r="F10" s="68" t="s">
        <v>56</v>
      </c>
      <c r="G10" s="68"/>
      <c r="H10" s="75">
        <v>5940000</v>
      </c>
      <c r="I10" s="68">
        <v>435</v>
      </c>
    </row>
    <row r="11" spans="2:13" ht="14" thickBot="1" x14ac:dyDescent="0.2">
      <c r="B11" s="68" t="s">
        <v>55</v>
      </c>
      <c r="C11" s="68"/>
      <c r="D11" s="73">
        <v>44635</v>
      </c>
      <c r="E11" s="68" t="s">
        <v>57</v>
      </c>
      <c r="F11" s="68" t="s">
        <v>58</v>
      </c>
      <c r="G11" s="68" t="s">
        <v>59</v>
      </c>
      <c r="H11" s="74">
        <v>1700000</v>
      </c>
      <c r="I11" s="68">
        <v>438</v>
      </c>
    </row>
    <row r="12" spans="2:13" ht="14" thickBot="1" x14ac:dyDescent="0.2">
      <c r="B12" s="68" t="s">
        <v>60</v>
      </c>
      <c r="C12" s="68"/>
      <c r="D12" s="73">
        <v>44635</v>
      </c>
      <c r="E12" s="68" t="s">
        <v>61</v>
      </c>
      <c r="F12" s="68" t="s">
        <v>62</v>
      </c>
      <c r="G12" s="68" t="s">
        <v>63</v>
      </c>
      <c r="H12" s="74">
        <v>1000000</v>
      </c>
      <c r="I12" s="68">
        <v>439</v>
      </c>
    </row>
    <row r="13" spans="2:13" ht="14" thickBot="1" x14ac:dyDescent="0.2">
      <c r="B13" s="68"/>
      <c r="C13" s="68"/>
      <c r="D13" s="68"/>
      <c r="E13" s="68"/>
      <c r="F13" s="68"/>
      <c r="G13" s="68"/>
      <c r="H13" s="68"/>
      <c r="I13" s="68"/>
    </row>
    <row r="14" spans="2:13" ht="14" thickBot="1" x14ac:dyDescent="0.2">
      <c r="B14" s="68"/>
      <c r="C14" s="68"/>
      <c r="D14" s="68"/>
      <c r="E14" s="68"/>
      <c r="F14" s="68"/>
      <c r="G14" s="68"/>
      <c r="H14" s="68"/>
      <c r="I14" s="68"/>
    </row>
    <row r="15" spans="2:13" ht="14" thickBot="1" x14ac:dyDescent="0.2">
      <c r="B15" s="68"/>
      <c r="C15" s="68"/>
      <c r="D15" s="68"/>
      <c r="E15" s="68"/>
      <c r="F15" s="68"/>
      <c r="G15" s="68"/>
      <c r="H15" s="68"/>
      <c r="I15" s="68"/>
    </row>
    <row r="16" spans="2:13" ht="14" thickBot="1" x14ac:dyDescent="0.2">
      <c r="B16" s="68"/>
      <c r="C16" s="68"/>
      <c r="D16" s="68"/>
      <c r="E16" s="68"/>
      <c r="F16" s="68"/>
      <c r="G16" s="68"/>
      <c r="H16" s="68"/>
      <c r="I16" s="68"/>
    </row>
    <row r="17" spans="2:9" ht="14" thickBot="1" x14ac:dyDescent="0.2">
      <c r="B17" s="68"/>
      <c r="C17" s="68"/>
      <c r="D17" s="68"/>
      <c r="E17" s="68"/>
      <c r="F17" s="68"/>
      <c r="G17" s="68"/>
      <c r="H17" s="68"/>
      <c r="I17" s="68"/>
    </row>
    <row r="18" spans="2:9" ht="14" thickBot="1" x14ac:dyDescent="0.2">
      <c r="B18" s="68"/>
      <c r="C18" s="68"/>
      <c r="D18" s="68"/>
      <c r="E18" s="68"/>
      <c r="F18" s="68"/>
      <c r="G18" s="68"/>
      <c r="H18" s="68"/>
      <c r="I18" s="68"/>
    </row>
    <row r="19" spans="2:9" ht="14" thickBot="1" x14ac:dyDescent="0.2">
      <c r="B19" s="68"/>
      <c r="C19" s="68"/>
      <c r="D19" s="68"/>
      <c r="E19" s="68"/>
      <c r="F19" s="68"/>
      <c r="G19" s="68"/>
      <c r="H19" s="68"/>
      <c r="I19" s="68"/>
    </row>
    <row r="20" spans="2:9" ht="14" thickBot="1" x14ac:dyDescent="0.2">
      <c r="B20" s="131" t="s">
        <v>54</v>
      </c>
      <c r="C20" s="131"/>
      <c r="D20" s="131"/>
      <c r="E20" s="131"/>
      <c r="F20" s="131"/>
      <c r="G20" s="132"/>
      <c r="H20" s="68"/>
      <c r="I20" s="68"/>
    </row>
  </sheetData>
  <mergeCells count="6">
    <mergeCell ref="B20:G20"/>
    <mergeCell ref="C3:E3"/>
    <mergeCell ref="C5:E5"/>
    <mergeCell ref="B8:B9"/>
    <mergeCell ref="C8:D8"/>
    <mergeCell ref="E8:F8"/>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I30"/>
  <sheetViews>
    <sheetView workbookViewId="0">
      <selection activeCell="F16" sqref="F16"/>
    </sheetView>
  </sheetViews>
  <sheetFormatPr baseColWidth="10" defaultRowHeight="13" x14ac:dyDescent="0.15"/>
  <cols>
    <col min="5" max="5" width="25.6640625" customWidth="1"/>
    <col min="6" max="6" width="38.1640625" customWidth="1"/>
    <col min="7" max="7" width="40.5" customWidth="1"/>
  </cols>
  <sheetData>
    <row r="3" spans="2:9" ht="14" thickBot="1" x14ac:dyDescent="0.2"/>
    <row r="4" spans="2:9" ht="26" thickBot="1" x14ac:dyDescent="0.3">
      <c r="C4" s="76" t="s">
        <v>64</v>
      </c>
      <c r="D4" s="77"/>
      <c r="E4" s="78"/>
    </row>
    <row r="5" spans="2:9" ht="14" thickBot="1" x14ac:dyDescent="0.2"/>
    <row r="6" spans="2:9" ht="29" thickBot="1" x14ac:dyDescent="0.35">
      <c r="C6" s="143">
        <v>485000000</v>
      </c>
      <c r="D6" s="137"/>
      <c r="E6" s="138"/>
      <c r="F6" s="65"/>
    </row>
    <row r="8" spans="2:9" ht="14" thickBot="1" x14ac:dyDescent="0.2"/>
    <row r="9" spans="2:9" ht="14" thickBot="1" x14ac:dyDescent="0.2">
      <c r="B9" s="139" t="s">
        <v>44</v>
      </c>
      <c r="C9" s="141" t="s">
        <v>45</v>
      </c>
      <c r="D9" s="142"/>
      <c r="E9" s="141" t="s">
        <v>47</v>
      </c>
      <c r="F9" s="142"/>
      <c r="G9" s="70" t="s">
        <v>50</v>
      </c>
      <c r="H9" s="72" t="s">
        <v>52</v>
      </c>
      <c r="I9" s="72" t="s">
        <v>53</v>
      </c>
    </row>
    <row r="10" spans="2:9" ht="14" thickBot="1" x14ac:dyDescent="0.2">
      <c r="B10" s="140"/>
      <c r="C10" s="69" t="s">
        <v>43</v>
      </c>
      <c r="D10" s="69" t="s">
        <v>46</v>
      </c>
      <c r="E10" s="69" t="s">
        <v>48</v>
      </c>
      <c r="F10" s="69" t="s">
        <v>65</v>
      </c>
      <c r="G10" s="71" t="s">
        <v>51</v>
      </c>
      <c r="H10" s="67"/>
      <c r="I10" s="67"/>
    </row>
    <row r="11" spans="2:9" ht="14" thickBot="1" x14ac:dyDescent="0.2">
      <c r="B11" s="68" t="s">
        <v>78</v>
      </c>
      <c r="C11" s="68"/>
      <c r="D11" s="73">
        <v>44631</v>
      </c>
      <c r="E11" s="68" t="s">
        <v>69</v>
      </c>
      <c r="F11" s="68" t="s">
        <v>66</v>
      </c>
      <c r="G11" s="68" t="s">
        <v>67</v>
      </c>
      <c r="H11" s="80">
        <v>1049005</v>
      </c>
      <c r="I11" s="79" t="s">
        <v>68</v>
      </c>
    </row>
    <row r="12" spans="2:9" ht="14" thickBot="1" x14ac:dyDescent="0.2">
      <c r="B12" s="68" t="s">
        <v>78</v>
      </c>
      <c r="C12" s="68"/>
      <c r="D12" s="73">
        <v>44631</v>
      </c>
      <c r="E12" s="68" t="s">
        <v>83</v>
      </c>
      <c r="F12" s="68" t="s">
        <v>71</v>
      </c>
      <c r="G12" s="68" t="s">
        <v>91</v>
      </c>
      <c r="H12" s="74">
        <v>111680</v>
      </c>
      <c r="I12" s="79" t="s">
        <v>70</v>
      </c>
    </row>
    <row r="13" spans="2:9" ht="14" thickBot="1" x14ac:dyDescent="0.2">
      <c r="B13" s="68" t="s">
        <v>78</v>
      </c>
      <c r="C13" s="68"/>
      <c r="D13" s="73">
        <v>44631</v>
      </c>
      <c r="E13" s="68" t="s">
        <v>72</v>
      </c>
      <c r="F13" s="68" t="s">
        <v>71</v>
      </c>
      <c r="G13" s="68" t="s">
        <v>73</v>
      </c>
      <c r="H13" s="74">
        <v>400000</v>
      </c>
      <c r="I13" s="79" t="s">
        <v>74</v>
      </c>
    </row>
    <row r="14" spans="2:9" ht="14" thickBot="1" x14ac:dyDescent="0.2">
      <c r="B14" s="68" t="s">
        <v>78</v>
      </c>
      <c r="C14" s="68"/>
      <c r="D14" s="73">
        <v>44631</v>
      </c>
      <c r="E14" s="68" t="s">
        <v>75</v>
      </c>
      <c r="F14" s="68" t="s">
        <v>71</v>
      </c>
      <c r="G14" s="68" t="s">
        <v>76</v>
      </c>
      <c r="H14" s="74">
        <v>400000</v>
      </c>
      <c r="I14" s="79" t="s">
        <v>77</v>
      </c>
    </row>
    <row r="15" spans="2:9" ht="14" thickBot="1" x14ac:dyDescent="0.2">
      <c r="B15" s="68" t="s">
        <v>78</v>
      </c>
      <c r="C15" s="68"/>
      <c r="D15" s="73">
        <v>44636</v>
      </c>
      <c r="E15" s="68" t="s">
        <v>79</v>
      </c>
      <c r="F15" s="68" t="s">
        <v>80</v>
      </c>
      <c r="G15" s="68" t="s">
        <v>92</v>
      </c>
      <c r="H15" s="74">
        <v>30775</v>
      </c>
      <c r="I15" s="79" t="s">
        <v>81</v>
      </c>
    </row>
    <row r="16" spans="2:9" ht="14" thickBot="1" x14ac:dyDescent="0.2">
      <c r="B16" s="68" t="s">
        <v>78</v>
      </c>
      <c r="C16" s="68"/>
      <c r="D16" s="73">
        <v>44636</v>
      </c>
      <c r="E16" s="68" t="s">
        <v>84</v>
      </c>
      <c r="F16" s="68" t="s">
        <v>66</v>
      </c>
      <c r="G16" s="68" t="s">
        <v>93</v>
      </c>
      <c r="H16" s="74">
        <v>38818</v>
      </c>
      <c r="I16" s="79" t="s">
        <v>85</v>
      </c>
    </row>
    <row r="17" spans="2:9" ht="14" thickBot="1" x14ac:dyDescent="0.2">
      <c r="B17" s="68" t="s">
        <v>82</v>
      </c>
      <c r="C17" s="68"/>
      <c r="D17" s="73">
        <v>44636</v>
      </c>
      <c r="E17" s="68" t="s">
        <v>84</v>
      </c>
      <c r="F17" s="68" t="s">
        <v>66</v>
      </c>
      <c r="G17" s="68" t="s">
        <v>93</v>
      </c>
      <c r="H17" s="74">
        <v>172348</v>
      </c>
      <c r="I17" s="79" t="s">
        <v>86</v>
      </c>
    </row>
    <row r="18" spans="2:9" ht="14" thickBot="1" x14ac:dyDescent="0.2">
      <c r="B18" s="68" t="s">
        <v>78</v>
      </c>
      <c r="C18" s="68"/>
      <c r="D18" s="73">
        <v>44636</v>
      </c>
      <c r="E18" s="68" t="s">
        <v>84</v>
      </c>
      <c r="F18" s="68" t="s">
        <v>66</v>
      </c>
      <c r="G18" s="68" t="s">
        <v>93</v>
      </c>
      <c r="H18" s="74">
        <v>35813</v>
      </c>
      <c r="I18" s="79" t="s">
        <v>87</v>
      </c>
    </row>
    <row r="19" spans="2:9" ht="14" thickBot="1" x14ac:dyDescent="0.2">
      <c r="B19" s="68" t="s">
        <v>78</v>
      </c>
      <c r="C19" s="68"/>
      <c r="D19" s="73">
        <v>44636</v>
      </c>
      <c r="E19" s="68" t="s">
        <v>90</v>
      </c>
      <c r="F19" s="68" t="s">
        <v>71</v>
      </c>
      <c r="G19" s="68" t="s">
        <v>94</v>
      </c>
      <c r="H19" s="79" t="s">
        <v>89</v>
      </c>
      <c r="I19" s="79" t="s">
        <v>88</v>
      </c>
    </row>
    <row r="20" spans="2:9" ht="14" thickBot="1" x14ac:dyDescent="0.2">
      <c r="B20" s="68"/>
      <c r="C20" s="68"/>
      <c r="D20" s="73"/>
      <c r="E20" s="68"/>
      <c r="F20" s="68"/>
      <c r="G20" s="68"/>
      <c r="H20" s="68"/>
      <c r="I20" s="68"/>
    </row>
    <row r="21" spans="2:9" ht="14" thickBot="1" x14ac:dyDescent="0.2">
      <c r="B21" s="68"/>
      <c r="C21" s="68"/>
      <c r="D21" s="73"/>
      <c r="E21" s="68"/>
      <c r="F21" s="68"/>
      <c r="G21" s="68"/>
      <c r="H21" s="68"/>
      <c r="I21" s="68"/>
    </row>
    <row r="22" spans="2:9" ht="14" thickBot="1" x14ac:dyDescent="0.2">
      <c r="B22" s="68"/>
      <c r="C22" s="68"/>
      <c r="D22" s="73"/>
      <c r="E22" s="68"/>
      <c r="F22" s="68"/>
      <c r="G22" s="68"/>
      <c r="H22" s="68"/>
      <c r="I22" s="68"/>
    </row>
    <row r="23" spans="2:9" ht="14" thickBot="1" x14ac:dyDescent="0.2">
      <c r="B23" s="68"/>
      <c r="C23" s="68"/>
      <c r="D23" s="73"/>
      <c r="E23" s="68"/>
      <c r="F23" s="68"/>
      <c r="G23" s="68"/>
      <c r="H23" s="68"/>
      <c r="I23" s="68"/>
    </row>
    <row r="24" spans="2:9" ht="14" thickBot="1" x14ac:dyDescent="0.2">
      <c r="B24" s="68"/>
      <c r="C24" s="68"/>
      <c r="D24" s="73"/>
      <c r="E24" s="68"/>
      <c r="F24" s="68"/>
      <c r="G24" s="68"/>
      <c r="H24" s="68"/>
      <c r="I24" s="68"/>
    </row>
    <row r="25" spans="2:9" ht="14" thickBot="1" x14ac:dyDescent="0.2">
      <c r="B25" s="68"/>
      <c r="C25" s="68"/>
      <c r="D25" s="73"/>
      <c r="E25" s="68"/>
      <c r="F25" s="68"/>
      <c r="G25" s="68"/>
      <c r="H25" s="68"/>
      <c r="I25" s="68"/>
    </row>
    <row r="26" spans="2:9" ht="14" thickBot="1" x14ac:dyDescent="0.2">
      <c r="B26" s="68"/>
      <c r="C26" s="68"/>
      <c r="D26" s="73"/>
      <c r="E26" s="68"/>
      <c r="F26" s="68"/>
      <c r="G26" s="68"/>
      <c r="H26" s="68"/>
      <c r="I26" s="68"/>
    </row>
    <row r="27" spans="2:9" ht="14" thickBot="1" x14ac:dyDescent="0.2">
      <c r="B27" s="68"/>
      <c r="C27" s="68"/>
      <c r="D27" s="73"/>
      <c r="E27" s="68"/>
      <c r="F27" s="68"/>
      <c r="G27" s="68"/>
      <c r="H27" s="68"/>
      <c r="I27" s="68"/>
    </row>
    <row r="28" spans="2:9" ht="14" thickBot="1" x14ac:dyDescent="0.2">
      <c r="B28" s="68"/>
      <c r="C28" s="68"/>
      <c r="D28" s="73"/>
      <c r="E28" s="68"/>
      <c r="F28" s="68"/>
      <c r="G28" s="68"/>
      <c r="H28" s="68"/>
      <c r="I28" s="68"/>
    </row>
    <row r="29" spans="2:9" ht="14" thickBot="1" x14ac:dyDescent="0.2">
      <c r="B29" s="68"/>
      <c r="C29" s="68"/>
      <c r="D29" s="68"/>
      <c r="E29" s="68"/>
      <c r="F29" s="68"/>
      <c r="G29" s="68"/>
      <c r="H29" s="68"/>
      <c r="I29" s="68"/>
    </row>
    <row r="30" spans="2:9" ht="14" thickBot="1" x14ac:dyDescent="0.2">
      <c r="B30" s="131" t="s">
        <v>54</v>
      </c>
      <c r="C30" s="131"/>
      <c r="D30" s="131"/>
      <c r="E30" s="131"/>
      <c r="F30" s="131"/>
      <c r="G30" s="132"/>
      <c r="H30" s="68"/>
      <c r="I30" s="68"/>
    </row>
  </sheetData>
  <mergeCells count="5">
    <mergeCell ref="C6:E6"/>
    <mergeCell ref="B9:B10"/>
    <mergeCell ref="C9:D9"/>
    <mergeCell ref="E9:F9"/>
    <mergeCell ref="B30:G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256"/>
  <sheetViews>
    <sheetView topLeftCell="A246" zoomScale="130" zoomScaleNormal="130" workbookViewId="0">
      <selection activeCell="B260" sqref="B260"/>
    </sheetView>
  </sheetViews>
  <sheetFormatPr baseColWidth="10" defaultColWidth="11.5" defaultRowHeight="11" x14ac:dyDescent="0.15"/>
  <cols>
    <col min="1" max="1" width="11.5" style="83" customWidth="1"/>
    <col min="2" max="2" width="10.6640625" style="83" customWidth="1"/>
    <col min="3" max="3" width="23" style="83" customWidth="1"/>
    <col min="4" max="4" width="49.83203125" style="83" customWidth="1"/>
    <col min="5" max="5" width="18.5" style="83" customWidth="1"/>
    <col min="6" max="6" width="9.5" style="83" customWidth="1"/>
    <col min="7" max="7" width="9.1640625" style="83" customWidth="1"/>
    <col min="8" max="8" width="11.1640625" style="83" customWidth="1"/>
    <col min="9" max="16384" width="11.5" style="83"/>
  </cols>
  <sheetData>
    <row r="2" spans="1:8" ht="19" x14ac:dyDescent="0.25">
      <c r="D2" s="106" t="s">
        <v>1068</v>
      </c>
    </row>
    <row r="4" spans="1:8" ht="12" thickBot="1" x14ac:dyDescent="0.2"/>
    <row r="5" spans="1:8" ht="12" thickBot="1" x14ac:dyDescent="0.2">
      <c r="A5" s="86" t="s">
        <v>46</v>
      </c>
      <c r="B5" s="86" t="s">
        <v>96</v>
      </c>
      <c r="C5" s="86" t="s">
        <v>102</v>
      </c>
      <c r="D5" s="86" t="s">
        <v>97</v>
      </c>
      <c r="E5" s="89" t="s">
        <v>98</v>
      </c>
      <c r="F5" s="89" t="s">
        <v>120</v>
      </c>
      <c r="G5" s="89" t="s">
        <v>100</v>
      </c>
      <c r="H5" s="89" t="s">
        <v>99</v>
      </c>
    </row>
    <row r="6" spans="1:8" ht="12" thickBot="1" x14ac:dyDescent="0.2">
      <c r="A6" s="99"/>
      <c r="B6" s="99"/>
      <c r="C6" s="100"/>
      <c r="D6" s="101" t="s">
        <v>101</v>
      </c>
      <c r="E6" s="110"/>
      <c r="F6" s="99"/>
      <c r="G6" s="99"/>
      <c r="H6" s="99"/>
    </row>
    <row r="7" spans="1:8" ht="12" thickBot="1" x14ac:dyDescent="0.2">
      <c r="A7" s="91">
        <v>44180</v>
      </c>
      <c r="B7" s="91"/>
      <c r="C7" s="86" t="s">
        <v>106</v>
      </c>
      <c r="D7" s="89" t="s">
        <v>103</v>
      </c>
      <c r="E7" s="107" t="s">
        <v>104</v>
      </c>
      <c r="F7" s="93">
        <v>217</v>
      </c>
      <c r="G7" s="93">
        <v>92</v>
      </c>
      <c r="H7" s="90">
        <v>1384000</v>
      </c>
    </row>
    <row r="8" spans="1:8" ht="12" thickBot="1" x14ac:dyDescent="0.2">
      <c r="A8" s="91">
        <v>44200</v>
      </c>
      <c r="B8" s="91"/>
      <c r="C8" s="86" t="s">
        <v>182</v>
      </c>
      <c r="D8" s="89" t="s">
        <v>1285</v>
      </c>
      <c r="E8" s="107">
        <v>7104987626</v>
      </c>
      <c r="F8" s="93">
        <v>235</v>
      </c>
      <c r="G8" s="93"/>
      <c r="H8" s="90">
        <v>166700</v>
      </c>
    </row>
    <row r="9" spans="1:8" ht="12" thickBot="1" x14ac:dyDescent="0.2">
      <c r="A9" s="91">
        <v>44184</v>
      </c>
      <c r="B9" s="86"/>
      <c r="C9" s="86" t="s">
        <v>105</v>
      </c>
      <c r="D9" s="89" t="s">
        <v>451</v>
      </c>
      <c r="E9" s="107" t="s">
        <v>1090</v>
      </c>
      <c r="F9" s="93">
        <v>218</v>
      </c>
      <c r="G9" s="93">
        <v>93</v>
      </c>
      <c r="H9" s="90">
        <v>714000</v>
      </c>
    </row>
    <row r="10" spans="1:8" ht="12" thickBot="1" x14ac:dyDescent="0.2">
      <c r="A10" s="91">
        <v>44186</v>
      </c>
      <c r="B10" s="86"/>
      <c r="C10" s="86" t="s">
        <v>108</v>
      </c>
      <c r="D10" s="89" t="s">
        <v>107</v>
      </c>
      <c r="E10" s="107" t="s">
        <v>109</v>
      </c>
      <c r="F10" s="93">
        <v>219</v>
      </c>
      <c r="G10" s="93">
        <v>94</v>
      </c>
      <c r="H10" s="90">
        <v>822000</v>
      </c>
    </row>
    <row r="11" spans="1:8" ht="12" thickBot="1" x14ac:dyDescent="0.2">
      <c r="A11" s="91">
        <v>44200</v>
      </c>
      <c r="B11" s="86"/>
      <c r="C11" s="86" t="s">
        <v>182</v>
      </c>
      <c r="D11" s="89" t="s">
        <v>1286</v>
      </c>
      <c r="E11" s="107">
        <v>7104987626</v>
      </c>
      <c r="F11" s="93">
        <v>235</v>
      </c>
      <c r="G11" s="93"/>
      <c r="H11" s="90">
        <v>99008</v>
      </c>
    </row>
    <row r="12" spans="1:8" ht="12" thickBot="1" x14ac:dyDescent="0.2">
      <c r="A12" s="91">
        <v>44186</v>
      </c>
      <c r="B12" s="86"/>
      <c r="C12" s="86" t="s">
        <v>110</v>
      </c>
      <c r="D12" s="89" t="s">
        <v>111</v>
      </c>
      <c r="E12" s="107" t="s">
        <v>112</v>
      </c>
      <c r="F12" s="93">
        <v>220</v>
      </c>
      <c r="G12" s="93">
        <v>95</v>
      </c>
      <c r="H12" s="90">
        <v>1078000</v>
      </c>
    </row>
    <row r="13" spans="1:8" ht="12" thickBot="1" x14ac:dyDescent="0.2">
      <c r="A13" s="91">
        <v>44200</v>
      </c>
      <c r="B13" s="86"/>
      <c r="C13" s="86" t="s">
        <v>182</v>
      </c>
      <c r="D13" s="89" t="s">
        <v>1284</v>
      </c>
      <c r="E13" s="107">
        <v>7104987626</v>
      </c>
      <c r="F13" s="93">
        <v>235</v>
      </c>
      <c r="G13" s="93"/>
      <c r="H13" s="90">
        <v>129843</v>
      </c>
    </row>
    <row r="14" spans="1:8" ht="12" thickBot="1" x14ac:dyDescent="0.2">
      <c r="A14" s="91">
        <v>44193</v>
      </c>
      <c r="B14" s="86"/>
      <c r="C14" s="86" t="s">
        <v>113</v>
      </c>
      <c r="D14" s="89" t="s">
        <v>114</v>
      </c>
      <c r="E14" s="107" t="s">
        <v>115</v>
      </c>
      <c r="F14" s="93">
        <v>227</v>
      </c>
      <c r="G14" s="93">
        <v>102</v>
      </c>
      <c r="H14" s="90">
        <v>1350000</v>
      </c>
    </row>
    <row r="15" spans="1:8" ht="12" thickBot="1" x14ac:dyDescent="0.2">
      <c r="A15" s="91">
        <v>44200</v>
      </c>
      <c r="B15" s="86"/>
      <c r="C15" s="86" t="s">
        <v>182</v>
      </c>
      <c r="D15" s="89" t="s">
        <v>1287</v>
      </c>
      <c r="E15" s="107">
        <v>7104987626</v>
      </c>
      <c r="F15" s="89">
        <v>235</v>
      </c>
      <c r="G15" s="89"/>
      <c r="H15" s="90">
        <v>162605</v>
      </c>
    </row>
    <row r="16" spans="1:8" ht="13.5" customHeight="1" thickBot="1" x14ac:dyDescent="0.2">
      <c r="A16" s="144" t="s">
        <v>52</v>
      </c>
      <c r="B16" s="145"/>
      <c r="C16" s="145"/>
      <c r="D16" s="145"/>
      <c r="E16" s="145"/>
      <c r="F16" s="145"/>
      <c r="G16" s="146"/>
      <c r="H16" s="105">
        <v>5906156</v>
      </c>
    </row>
    <row r="17" spans="1:8" ht="12" thickBot="1" x14ac:dyDescent="0.2">
      <c r="A17" s="91"/>
      <c r="B17" s="86"/>
      <c r="C17" s="86"/>
      <c r="D17" s="89"/>
      <c r="E17" s="107"/>
      <c r="F17" s="89"/>
      <c r="G17" s="89"/>
      <c r="H17" s="90"/>
    </row>
    <row r="18" spans="1:8" ht="12" thickBot="1" x14ac:dyDescent="0.2">
      <c r="A18" s="99"/>
      <c r="B18" s="99"/>
      <c r="C18" s="99"/>
      <c r="D18" s="101" t="s">
        <v>116</v>
      </c>
      <c r="E18" s="110"/>
      <c r="F18" s="99"/>
      <c r="G18" s="99"/>
      <c r="H18" s="99"/>
    </row>
    <row r="19" spans="1:8" ht="12" thickBot="1" x14ac:dyDescent="0.2">
      <c r="A19" s="91">
        <v>44193</v>
      </c>
      <c r="B19" s="86"/>
      <c r="C19" s="86" t="s">
        <v>117</v>
      </c>
      <c r="D19" s="89" t="s">
        <v>118</v>
      </c>
      <c r="E19" s="107" t="s">
        <v>119</v>
      </c>
      <c r="F19" s="93">
        <v>223</v>
      </c>
      <c r="G19" s="93">
        <v>97</v>
      </c>
      <c r="H19" s="90">
        <v>2320500</v>
      </c>
    </row>
    <row r="20" spans="1:8" ht="12" thickBot="1" x14ac:dyDescent="0.2">
      <c r="A20" s="91">
        <v>44194</v>
      </c>
      <c r="B20" s="86"/>
      <c r="C20" s="86" t="s">
        <v>122</v>
      </c>
      <c r="D20" s="89" t="s">
        <v>123</v>
      </c>
      <c r="E20" s="107" t="s">
        <v>127</v>
      </c>
      <c r="F20" s="93">
        <v>229</v>
      </c>
      <c r="G20" s="93">
        <v>103</v>
      </c>
      <c r="H20" s="90">
        <v>214200</v>
      </c>
    </row>
    <row r="21" spans="1:8" ht="12" thickBot="1" x14ac:dyDescent="0.2">
      <c r="A21" s="91">
        <v>44200</v>
      </c>
      <c r="B21" s="86"/>
      <c r="C21" s="86" t="s">
        <v>182</v>
      </c>
      <c r="D21" s="89" t="s">
        <v>1288</v>
      </c>
      <c r="E21" s="107">
        <v>7104987626</v>
      </c>
      <c r="F21" s="93">
        <v>235</v>
      </c>
      <c r="G21" s="93"/>
      <c r="H21" s="90">
        <v>25800</v>
      </c>
    </row>
    <row r="22" spans="1:8" ht="12" thickBot="1" x14ac:dyDescent="0.2">
      <c r="A22" s="91">
        <v>44193</v>
      </c>
      <c r="B22" s="86"/>
      <c r="C22" s="86" t="s">
        <v>124</v>
      </c>
      <c r="D22" s="89" t="s">
        <v>125</v>
      </c>
      <c r="E22" s="107" t="s">
        <v>126</v>
      </c>
      <c r="F22" s="93">
        <v>228</v>
      </c>
      <c r="G22" s="93">
        <v>104</v>
      </c>
      <c r="H22" s="90">
        <v>416500</v>
      </c>
    </row>
    <row r="23" spans="1:8" ht="12" thickBot="1" x14ac:dyDescent="0.2">
      <c r="A23" s="91">
        <v>44193</v>
      </c>
      <c r="B23" s="86"/>
      <c r="C23" s="86" t="s">
        <v>128</v>
      </c>
      <c r="D23" s="89" t="s">
        <v>129</v>
      </c>
      <c r="E23" s="107" t="s">
        <v>1091</v>
      </c>
      <c r="F23" s="93">
        <v>230</v>
      </c>
      <c r="G23" s="93">
        <v>105</v>
      </c>
      <c r="H23" s="90">
        <v>350000</v>
      </c>
    </row>
    <row r="24" spans="1:8" ht="12" thickBot="1" x14ac:dyDescent="0.2">
      <c r="A24" s="91">
        <v>44193</v>
      </c>
      <c r="B24" s="86"/>
      <c r="C24" s="86" t="s">
        <v>131</v>
      </c>
      <c r="D24" s="89" t="s">
        <v>132</v>
      </c>
      <c r="E24" s="107" t="s">
        <v>133</v>
      </c>
      <c r="F24" s="93">
        <v>231</v>
      </c>
      <c r="G24" s="93">
        <v>106</v>
      </c>
      <c r="H24" s="90">
        <v>150000</v>
      </c>
    </row>
    <row r="25" spans="1:8" ht="12" thickBot="1" x14ac:dyDescent="0.2">
      <c r="A25" s="91">
        <v>44200</v>
      </c>
      <c r="B25" s="86"/>
      <c r="C25" s="86" t="s">
        <v>182</v>
      </c>
      <c r="D25" s="89" t="s">
        <v>1289</v>
      </c>
      <c r="E25" s="107">
        <v>7104987626</v>
      </c>
      <c r="F25" s="93">
        <v>235</v>
      </c>
      <c r="G25" s="93"/>
      <c r="H25" s="90">
        <v>18067</v>
      </c>
    </row>
    <row r="26" spans="1:8" ht="13.5" customHeight="1" thickBot="1" x14ac:dyDescent="0.2">
      <c r="A26" s="144" t="s">
        <v>52</v>
      </c>
      <c r="B26" s="145"/>
      <c r="C26" s="145"/>
      <c r="D26" s="145"/>
      <c r="E26" s="145"/>
      <c r="F26" s="145"/>
      <c r="G26" s="146"/>
      <c r="H26" s="105">
        <v>3495067</v>
      </c>
    </row>
    <row r="27" spans="1:8" ht="12" thickBot="1" x14ac:dyDescent="0.2">
      <c r="A27" s="86"/>
      <c r="B27" s="86"/>
      <c r="C27" s="86"/>
      <c r="D27" s="89"/>
      <c r="E27" s="107"/>
      <c r="F27" s="93"/>
      <c r="G27" s="89"/>
      <c r="H27" s="89"/>
    </row>
    <row r="28" spans="1:8" ht="12" thickBot="1" x14ac:dyDescent="0.2">
      <c r="A28" s="99"/>
      <c r="B28" s="99"/>
      <c r="C28" s="99"/>
      <c r="D28" s="101" t="s">
        <v>136</v>
      </c>
      <c r="E28" s="110"/>
      <c r="F28" s="99"/>
      <c r="G28" s="99"/>
      <c r="H28" s="99"/>
    </row>
    <row r="29" spans="1:8" ht="12" thickBot="1" x14ac:dyDescent="0.2">
      <c r="A29" s="87">
        <v>43881</v>
      </c>
      <c r="B29" s="86"/>
      <c r="C29" s="86" t="s">
        <v>439</v>
      </c>
      <c r="D29" s="89" t="s">
        <v>440</v>
      </c>
      <c r="E29" s="107" t="s">
        <v>441</v>
      </c>
      <c r="F29" s="93">
        <v>134</v>
      </c>
      <c r="G29" s="93">
        <v>14</v>
      </c>
      <c r="H29" s="90">
        <v>770000</v>
      </c>
    </row>
    <row r="30" spans="1:8" ht="12" thickBot="1" x14ac:dyDescent="0.2">
      <c r="A30" s="87">
        <v>43902</v>
      </c>
      <c r="B30" s="86"/>
      <c r="C30" s="86" t="s">
        <v>182</v>
      </c>
      <c r="D30" s="89" t="s">
        <v>1293</v>
      </c>
      <c r="E30" s="107">
        <v>6930701906</v>
      </c>
      <c r="F30" s="93">
        <v>146</v>
      </c>
      <c r="G30" s="93">
        <v>26</v>
      </c>
      <c r="H30" s="90">
        <v>92745</v>
      </c>
    </row>
    <row r="31" spans="1:8" ht="12" thickBot="1" x14ac:dyDescent="0.2">
      <c r="A31" s="87">
        <v>43871</v>
      </c>
      <c r="B31" s="86"/>
      <c r="C31" s="86" t="s">
        <v>442</v>
      </c>
      <c r="D31" s="89" t="s">
        <v>443</v>
      </c>
      <c r="E31" s="107" t="s">
        <v>444</v>
      </c>
      <c r="F31" s="93">
        <v>121</v>
      </c>
      <c r="G31" s="93">
        <v>4</v>
      </c>
      <c r="H31" s="90">
        <v>399784</v>
      </c>
    </row>
    <row r="32" spans="1:8" ht="12" thickBot="1" x14ac:dyDescent="0.2">
      <c r="A32" s="87">
        <v>43880</v>
      </c>
      <c r="B32" s="86"/>
      <c r="C32" s="86" t="s">
        <v>445</v>
      </c>
      <c r="D32" s="89" t="s">
        <v>446</v>
      </c>
      <c r="E32" s="107" t="s">
        <v>447</v>
      </c>
      <c r="F32" s="93">
        <v>133</v>
      </c>
      <c r="G32" s="93">
        <v>13</v>
      </c>
      <c r="H32" s="90">
        <v>50000</v>
      </c>
    </row>
    <row r="33" spans="1:8" ht="12" thickBot="1" x14ac:dyDescent="0.2">
      <c r="A33" s="87">
        <v>43902</v>
      </c>
      <c r="B33" s="86"/>
      <c r="C33" s="86" t="s">
        <v>182</v>
      </c>
      <c r="D33" s="89" t="s">
        <v>1294</v>
      </c>
      <c r="E33" s="107">
        <v>6930701906</v>
      </c>
      <c r="F33" s="93">
        <v>146</v>
      </c>
      <c r="G33" s="93">
        <v>26</v>
      </c>
      <c r="H33" s="90">
        <v>6022</v>
      </c>
    </row>
    <row r="34" spans="1:8" ht="12" thickBot="1" x14ac:dyDescent="0.2">
      <c r="A34" s="87">
        <v>43880</v>
      </c>
      <c r="B34" s="86"/>
      <c r="C34" s="86" t="s">
        <v>686</v>
      </c>
      <c r="D34" s="89" t="s">
        <v>687</v>
      </c>
      <c r="E34" s="107" t="s">
        <v>688</v>
      </c>
      <c r="F34" s="93">
        <v>131</v>
      </c>
      <c r="G34" s="93">
        <v>12</v>
      </c>
      <c r="H34" s="90">
        <v>26000</v>
      </c>
    </row>
    <row r="35" spans="1:8" ht="13.5" customHeight="1" thickBot="1" x14ac:dyDescent="0.2">
      <c r="A35" s="147" t="s">
        <v>52</v>
      </c>
      <c r="B35" s="148"/>
      <c r="C35" s="148"/>
      <c r="D35" s="148"/>
      <c r="E35" s="148"/>
      <c r="F35" s="148"/>
      <c r="G35" s="149"/>
      <c r="H35" s="105">
        <v>1344551</v>
      </c>
    </row>
    <row r="36" spans="1:8" ht="12" thickBot="1" x14ac:dyDescent="0.2">
      <c r="A36" s="87"/>
      <c r="B36" s="86"/>
      <c r="C36" s="86"/>
      <c r="D36" s="89"/>
      <c r="E36" s="107"/>
      <c r="F36" s="93"/>
      <c r="G36" s="93"/>
      <c r="H36" s="90"/>
    </row>
    <row r="37" spans="1:8" ht="12" thickBot="1" x14ac:dyDescent="0.2">
      <c r="A37" s="99"/>
      <c r="B37" s="99"/>
      <c r="C37" s="99"/>
      <c r="D37" s="101" t="s">
        <v>135</v>
      </c>
      <c r="E37" s="110"/>
      <c r="F37" s="99"/>
      <c r="G37" s="99"/>
      <c r="H37" s="99"/>
    </row>
    <row r="38" spans="1:8" ht="12" thickBot="1" x14ac:dyDescent="0.2">
      <c r="A38" s="91">
        <v>44167</v>
      </c>
      <c r="B38" s="86"/>
      <c r="C38" s="86" t="s">
        <v>62</v>
      </c>
      <c r="D38" s="89" t="s">
        <v>380</v>
      </c>
      <c r="E38" s="107" t="s">
        <v>141</v>
      </c>
      <c r="F38" s="93">
        <v>142</v>
      </c>
      <c r="G38" s="93">
        <v>21</v>
      </c>
      <c r="H38" s="90">
        <v>119000</v>
      </c>
    </row>
    <row r="39" spans="1:8" ht="12" thickBot="1" x14ac:dyDescent="0.2">
      <c r="A39" s="91">
        <v>44187</v>
      </c>
      <c r="B39" s="86"/>
      <c r="C39" s="86" t="s">
        <v>137</v>
      </c>
      <c r="D39" s="89" t="s">
        <v>138</v>
      </c>
      <c r="E39" s="107" t="s">
        <v>691</v>
      </c>
      <c r="F39" s="93">
        <v>221</v>
      </c>
      <c r="G39" s="93">
        <v>96</v>
      </c>
      <c r="H39" s="90">
        <v>57115</v>
      </c>
    </row>
    <row r="40" spans="1:8" ht="12" thickBot="1" x14ac:dyDescent="0.2">
      <c r="A40" s="91">
        <v>43888</v>
      </c>
      <c r="B40" s="86"/>
      <c r="C40" s="86" t="s">
        <v>105</v>
      </c>
      <c r="D40" s="89" t="s">
        <v>139</v>
      </c>
      <c r="E40" s="107" t="s">
        <v>140</v>
      </c>
      <c r="F40" s="93">
        <v>140</v>
      </c>
      <c r="G40" s="93">
        <v>20</v>
      </c>
      <c r="H40" s="90">
        <v>297500</v>
      </c>
    </row>
    <row r="41" spans="1:8" ht="12" thickBot="1" x14ac:dyDescent="0.2">
      <c r="A41" s="91">
        <v>43882</v>
      </c>
      <c r="B41" s="86"/>
      <c r="C41" s="86" t="s">
        <v>651</v>
      </c>
      <c r="D41" s="89" t="s">
        <v>689</v>
      </c>
      <c r="E41" s="107" t="s">
        <v>690</v>
      </c>
      <c r="F41" s="93">
        <v>135</v>
      </c>
      <c r="G41" s="93">
        <v>17</v>
      </c>
      <c r="H41" s="90">
        <v>145810</v>
      </c>
    </row>
    <row r="42" spans="1:8" ht="13.5" customHeight="1" thickBot="1" x14ac:dyDescent="0.2">
      <c r="A42" s="150" t="s">
        <v>52</v>
      </c>
      <c r="B42" s="151"/>
      <c r="C42" s="151"/>
      <c r="D42" s="151"/>
      <c r="E42" s="151"/>
      <c r="F42" s="151"/>
      <c r="G42" s="152"/>
      <c r="H42" s="105">
        <v>619425</v>
      </c>
    </row>
    <row r="43" spans="1:8" ht="12" thickBot="1" x14ac:dyDescent="0.2">
      <c r="A43" s="86"/>
      <c r="B43" s="86"/>
      <c r="C43" s="86"/>
      <c r="D43" s="89"/>
      <c r="E43" s="107"/>
      <c r="F43" s="93"/>
      <c r="G43" s="93"/>
      <c r="H43" s="90"/>
    </row>
    <row r="44" spans="1:8" ht="12" thickBot="1" x14ac:dyDescent="0.2">
      <c r="A44" s="99"/>
      <c r="B44" s="99"/>
      <c r="C44" s="99"/>
      <c r="D44" s="101" t="s">
        <v>1366</v>
      </c>
      <c r="E44" s="110"/>
      <c r="F44" s="99"/>
      <c r="G44" s="99"/>
      <c r="H44" s="99"/>
    </row>
    <row r="45" spans="1:8" ht="12" thickBot="1" x14ac:dyDescent="0.2">
      <c r="A45" s="91">
        <v>43964</v>
      </c>
      <c r="B45" s="86"/>
      <c r="C45" s="86" t="s">
        <v>142</v>
      </c>
      <c r="D45" s="89" t="s">
        <v>143</v>
      </c>
      <c r="E45" s="107" t="s">
        <v>146</v>
      </c>
      <c r="F45" s="93">
        <v>160</v>
      </c>
      <c r="G45" s="93">
        <v>42</v>
      </c>
      <c r="H45" s="90">
        <v>2975000</v>
      </c>
    </row>
    <row r="46" spans="1:8" ht="12" thickBot="1" x14ac:dyDescent="0.2">
      <c r="A46" s="91">
        <v>43938</v>
      </c>
      <c r="B46" s="86"/>
      <c r="C46" s="86" t="s">
        <v>142</v>
      </c>
      <c r="D46" s="89" t="s">
        <v>144</v>
      </c>
      <c r="E46" s="107" t="s">
        <v>145</v>
      </c>
      <c r="F46" s="93">
        <v>153</v>
      </c>
      <c r="G46" s="93">
        <v>33</v>
      </c>
      <c r="H46" s="90">
        <v>2023000</v>
      </c>
    </row>
    <row r="47" spans="1:8" ht="12" thickBot="1" x14ac:dyDescent="0.2">
      <c r="A47" s="91">
        <v>44074</v>
      </c>
      <c r="B47" s="86"/>
      <c r="C47" s="86" t="s">
        <v>142</v>
      </c>
      <c r="D47" s="89" t="s">
        <v>147</v>
      </c>
      <c r="E47" s="107" t="s">
        <v>148</v>
      </c>
      <c r="F47" s="93">
        <v>175</v>
      </c>
      <c r="G47" s="93">
        <v>52</v>
      </c>
      <c r="H47" s="90">
        <v>3784200</v>
      </c>
    </row>
    <row r="48" spans="1:8" ht="12" thickBot="1" x14ac:dyDescent="0.2">
      <c r="A48" s="91">
        <v>44168</v>
      </c>
      <c r="B48" s="86"/>
      <c r="C48" s="86" t="s">
        <v>142</v>
      </c>
      <c r="D48" s="89" t="s">
        <v>149</v>
      </c>
      <c r="E48" s="107" t="s">
        <v>150</v>
      </c>
      <c r="F48" s="93">
        <v>208</v>
      </c>
      <c r="G48" s="93">
        <v>87</v>
      </c>
      <c r="H48" s="90">
        <v>4998000</v>
      </c>
    </row>
    <row r="49" spans="1:8" ht="12" thickBot="1" x14ac:dyDescent="0.2">
      <c r="A49" s="91">
        <v>44158</v>
      </c>
      <c r="B49" s="86"/>
      <c r="C49" s="86" t="s">
        <v>142</v>
      </c>
      <c r="D49" s="89" t="s">
        <v>151</v>
      </c>
      <c r="E49" s="107" t="s">
        <v>152</v>
      </c>
      <c r="F49" s="93">
        <v>203</v>
      </c>
      <c r="G49" s="93">
        <v>82</v>
      </c>
      <c r="H49" s="90">
        <v>4898040</v>
      </c>
    </row>
    <row r="50" spans="1:8" ht="12" thickBot="1" x14ac:dyDescent="0.2">
      <c r="A50" s="91">
        <v>44081</v>
      </c>
      <c r="B50" s="86"/>
      <c r="C50" s="86" t="s">
        <v>142</v>
      </c>
      <c r="D50" s="89" t="s">
        <v>153</v>
      </c>
      <c r="E50" s="107" t="s">
        <v>154</v>
      </c>
      <c r="F50" s="93">
        <v>178</v>
      </c>
      <c r="G50" s="93">
        <v>57</v>
      </c>
      <c r="H50" s="90">
        <v>2873850</v>
      </c>
    </row>
    <row r="51" spans="1:8" ht="12" thickBot="1" x14ac:dyDescent="0.2">
      <c r="A51" s="91">
        <v>44174</v>
      </c>
      <c r="B51" s="86"/>
      <c r="C51" s="86" t="s">
        <v>142</v>
      </c>
      <c r="D51" s="89" t="s">
        <v>155</v>
      </c>
      <c r="E51" s="107" t="s">
        <v>156</v>
      </c>
      <c r="F51" s="93">
        <v>209</v>
      </c>
      <c r="G51" s="93">
        <v>88</v>
      </c>
      <c r="H51" s="90">
        <v>2380000</v>
      </c>
    </row>
    <row r="52" spans="1:8" ht="12" thickBot="1" x14ac:dyDescent="0.2">
      <c r="A52" s="91">
        <v>44193</v>
      </c>
      <c r="B52" s="86"/>
      <c r="C52" s="86" t="s">
        <v>142</v>
      </c>
      <c r="D52" s="89" t="s">
        <v>157</v>
      </c>
      <c r="E52" s="107" t="s">
        <v>158</v>
      </c>
      <c r="F52" s="93">
        <v>224</v>
      </c>
      <c r="G52" s="93">
        <v>99</v>
      </c>
      <c r="H52" s="90">
        <v>5002000</v>
      </c>
    </row>
    <row r="53" spans="1:8" ht="12" thickBot="1" x14ac:dyDescent="0.2">
      <c r="A53" s="91">
        <v>44193</v>
      </c>
      <c r="B53" s="86"/>
      <c r="C53" s="86" t="s">
        <v>159</v>
      </c>
      <c r="D53" s="89" t="s">
        <v>160</v>
      </c>
      <c r="E53" s="107" t="s">
        <v>161</v>
      </c>
      <c r="F53" s="93">
        <v>226</v>
      </c>
      <c r="G53" s="93">
        <v>101</v>
      </c>
      <c r="H53" s="90">
        <v>4981340</v>
      </c>
    </row>
    <row r="54" spans="1:8" ht="12" thickBot="1" x14ac:dyDescent="0.2">
      <c r="A54" s="91">
        <v>44194</v>
      </c>
      <c r="B54" s="86"/>
      <c r="C54" s="86" t="s">
        <v>142</v>
      </c>
      <c r="D54" s="89" t="s">
        <v>381</v>
      </c>
      <c r="E54" s="107" t="s">
        <v>382</v>
      </c>
      <c r="F54" s="93">
        <v>225</v>
      </c>
      <c r="G54" s="93">
        <v>100</v>
      </c>
      <c r="H54" s="90">
        <v>5065000</v>
      </c>
    </row>
    <row r="55" spans="1:8" ht="13.5" customHeight="1" thickBot="1" x14ac:dyDescent="0.2">
      <c r="A55" s="144" t="s">
        <v>52</v>
      </c>
      <c r="B55" s="145"/>
      <c r="C55" s="145"/>
      <c r="D55" s="145"/>
      <c r="E55" s="145"/>
      <c r="F55" s="145"/>
      <c r="G55" s="146"/>
      <c r="H55" s="105">
        <v>38980430</v>
      </c>
    </row>
    <row r="56" spans="1:8" ht="12" thickBot="1" x14ac:dyDescent="0.2">
      <c r="A56" s="91"/>
      <c r="B56" s="86"/>
      <c r="C56" s="86"/>
      <c r="D56" s="89"/>
      <c r="E56" s="107"/>
      <c r="F56" s="93"/>
      <c r="G56" s="93"/>
      <c r="H56" s="90"/>
    </row>
    <row r="57" spans="1:8" ht="12" thickBot="1" x14ac:dyDescent="0.2">
      <c r="A57" s="99"/>
      <c r="B57" s="99"/>
      <c r="C57" s="99"/>
      <c r="D57" s="101" t="s">
        <v>453</v>
      </c>
      <c r="E57" s="110"/>
      <c r="F57" s="99"/>
      <c r="G57" s="103"/>
      <c r="H57" s="99"/>
    </row>
    <row r="58" spans="1:8" ht="12" thickBot="1" x14ac:dyDescent="0.2">
      <c r="A58" s="91">
        <v>43883</v>
      </c>
      <c r="B58" s="86"/>
      <c r="C58" s="86" t="s">
        <v>162</v>
      </c>
      <c r="D58" s="89" t="s">
        <v>163</v>
      </c>
      <c r="E58" s="107" t="s">
        <v>164</v>
      </c>
      <c r="F58" s="93">
        <v>137</v>
      </c>
      <c r="G58" s="93">
        <v>19</v>
      </c>
      <c r="H58" s="90">
        <v>14881501</v>
      </c>
    </row>
    <row r="59" spans="1:8" ht="12" thickBot="1" x14ac:dyDescent="0.2">
      <c r="A59" s="91">
        <v>43887</v>
      </c>
      <c r="B59" s="86"/>
      <c r="C59" s="86" t="s">
        <v>165</v>
      </c>
      <c r="D59" s="89" t="s">
        <v>166</v>
      </c>
      <c r="E59" s="107" t="s">
        <v>167</v>
      </c>
      <c r="F59" s="93">
        <v>139</v>
      </c>
      <c r="G59" s="93">
        <v>15</v>
      </c>
      <c r="H59" s="90">
        <v>100000</v>
      </c>
    </row>
    <row r="60" spans="1:8" ht="12" thickBot="1" x14ac:dyDescent="0.2">
      <c r="A60" s="91">
        <v>43902</v>
      </c>
      <c r="B60" s="86"/>
      <c r="C60" s="86" t="s">
        <v>182</v>
      </c>
      <c r="D60" s="89" t="s">
        <v>1292</v>
      </c>
      <c r="E60" s="107">
        <v>6930701906</v>
      </c>
      <c r="F60" s="93">
        <v>146</v>
      </c>
      <c r="G60" s="93">
        <v>26</v>
      </c>
      <c r="H60" s="90">
        <v>12045</v>
      </c>
    </row>
    <row r="61" spans="1:8" ht="12" thickBot="1" x14ac:dyDescent="0.2">
      <c r="A61" s="91">
        <v>43885</v>
      </c>
      <c r="B61" s="86"/>
      <c r="C61" s="86" t="s">
        <v>168</v>
      </c>
      <c r="D61" s="89" t="s">
        <v>169</v>
      </c>
      <c r="E61" s="107" t="s">
        <v>170</v>
      </c>
      <c r="F61" s="93">
        <v>138</v>
      </c>
      <c r="G61" s="93">
        <v>16</v>
      </c>
      <c r="H61" s="90">
        <v>100000</v>
      </c>
    </row>
    <row r="62" spans="1:8" ht="12" thickBot="1" x14ac:dyDescent="0.2">
      <c r="A62" s="91">
        <v>43902</v>
      </c>
      <c r="B62" s="86"/>
      <c r="C62" s="86" t="s">
        <v>182</v>
      </c>
      <c r="D62" s="89" t="s">
        <v>1291</v>
      </c>
      <c r="E62" s="107">
        <v>6930701906</v>
      </c>
      <c r="F62" s="93">
        <v>146</v>
      </c>
      <c r="G62" s="93">
        <v>26</v>
      </c>
      <c r="H62" s="90">
        <v>12045</v>
      </c>
    </row>
    <row r="63" spans="1:8" ht="13.5" customHeight="1" thickBot="1" x14ac:dyDescent="0.2">
      <c r="A63" s="144" t="s">
        <v>52</v>
      </c>
      <c r="B63" s="145"/>
      <c r="C63" s="145"/>
      <c r="D63" s="145"/>
      <c r="E63" s="145"/>
      <c r="F63" s="145"/>
      <c r="G63" s="146"/>
      <c r="H63" s="105">
        <v>15105591</v>
      </c>
    </row>
    <row r="64" spans="1:8" ht="12" thickBot="1" x14ac:dyDescent="0.2">
      <c r="A64" s="91"/>
      <c r="B64" s="86"/>
      <c r="C64" s="86"/>
      <c r="D64" s="89"/>
      <c r="E64" s="107"/>
      <c r="F64" s="93"/>
      <c r="G64" s="93"/>
      <c r="H64" s="90"/>
    </row>
    <row r="65" spans="1:8" ht="12" thickBot="1" x14ac:dyDescent="0.2">
      <c r="A65" s="102"/>
      <c r="B65" s="99"/>
      <c r="C65" s="99"/>
      <c r="D65" s="101" t="s">
        <v>452</v>
      </c>
      <c r="E65" s="110"/>
      <c r="F65" s="103"/>
      <c r="G65" s="103"/>
      <c r="H65" s="100"/>
    </row>
    <row r="66" spans="1:8" ht="12" thickBot="1" x14ac:dyDescent="0.2">
      <c r="A66" s="91">
        <v>44187</v>
      </c>
      <c r="B66" s="86"/>
      <c r="C66" s="86" t="s">
        <v>171</v>
      </c>
      <c r="D66" s="89" t="s">
        <v>172</v>
      </c>
      <c r="E66" s="107" t="s">
        <v>173</v>
      </c>
      <c r="F66" s="93">
        <v>214</v>
      </c>
      <c r="G66" s="93">
        <v>90</v>
      </c>
      <c r="H66" s="90">
        <v>5431365</v>
      </c>
    </row>
    <row r="67" spans="1:8" ht="12" thickBot="1" x14ac:dyDescent="0.2">
      <c r="A67" s="91">
        <v>44187</v>
      </c>
      <c r="B67" s="86"/>
      <c r="C67" s="86" t="s">
        <v>171</v>
      </c>
      <c r="D67" s="89" t="s">
        <v>174</v>
      </c>
      <c r="E67" s="107" t="s">
        <v>175</v>
      </c>
      <c r="F67" s="93">
        <v>215</v>
      </c>
      <c r="G67" s="93">
        <v>91</v>
      </c>
      <c r="H67" s="90">
        <v>1568635</v>
      </c>
    </row>
    <row r="68" spans="1:8" ht="13.5" customHeight="1" thickBot="1" x14ac:dyDescent="0.2">
      <c r="A68" s="144" t="s">
        <v>52</v>
      </c>
      <c r="B68" s="145"/>
      <c r="C68" s="145"/>
      <c r="D68" s="145"/>
      <c r="E68" s="145"/>
      <c r="F68" s="145"/>
      <c r="G68" s="146"/>
      <c r="H68" s="105">
        <v>7000000</v>
      </c>
    </row>
    <row r="69" spans="1:8" ht="12" thickBot="1" x14ac:dyDescent="0.2">
      <c r="A69" s="91"/>
      <c r="B69" s="86"/>
      <c r="C69" s="86"/>
      <c r="D69" s="89"/>
      <c r="E69" s="107"/>
      <c r="F69" s="89"/>
      <c r="G69" s="89"/>
      <c r="H69" s="90"/>
    </row>
    <row r="70" spans="1:8" ht="12" thickBot="1" x14ac:dyDescent="0.2">
      <c r="A70" s="102"/>
      <c r="B70" s="99"/>
      <c r="C70" s="99"/>
      <c r="D70" s="101" t="s">
        <v>177</v>
      </c>
      <c r="E70" s="110"/>
      <c r="F70" s="99"/>
      <c r="G70" s="99"/>
      <c r="H70" s="99"/>
    </row>
    <row r="71" spans="1:8" ht="12" thickBot="1" x14ac:dyDescent="0.2">
      <c r="A71" s="91">
        <v>44064</v>
      </c>
      <c r="B71" s="86"/>
      <c r="C71" s="86" t="s">
        <v>176</v>
      </c>
      <c r="D71" s="89" t="s">
        <v>179</v>
      </c>
      <c r="E71" s="107" t="s">
        <v>178</v>
      </c>
      <c r="F71" s="89">
        <v>174</v>
      </c>
      <c r="G71" s="89"/>
      <c r="H71" s="90">
        <v>5355000</v>
      </c>
    </row>
    <row r="72" spans="1:8" ht="12" thickBot="1" x14ac:dyDescent="0.2">
      <c r="A72" s="91">
        <v>44078</v>
      </c>
      <c r="B72" s="86"/>
      <c r="C72" s="86" t="s">
        <v>182</v>
      </c>
      <c r="D72" s="89" t="s">
        <v>1296</v>
      </c>
      <c r="E72" s="107">
        <v>7030836556</v>
      </c>
      <c r="F72" s="89">
        <v>179</v>
      </c>
      <c r="G72" s="89"/>
      <c r="H72" s="90">
        <v>645000</v>
      </c>
    </row>
    <row r="73" spans="1:8" ht="12" thickBot="1" x14ac:dyDescent="0.2">
      <c r="A73" s="91">
        <v>44169</v>
      </c>
      <c r="B73" s="86"/>
      <c r="C73" s="86" t="s">
        <v>176</v>
      </c>
      <c r="D73" s="89" t="s">
        <v>180</v>
      </c>
      <c r="E73" s="107" t="s">
        <v>181</v>
      </c>
      <c r="F73" s="89">
        <v>180</v>
      </c>
      <c r="G73" s="89"/>
      <c r="H73" s="90">
        <v>7140000</v>
      </c>
    </row>
    <row r="74" spans="1:8" ht="12" thickBot="1" x14ac:dyDescent="0.2">
      <c r="A74" s="91">
        <v>44138</v>
      </c>
      <c r="B74" s="86"/>
      <c r="C74" s="86" t="s">
        <v>182</v>
      </c>
      <c r="D74" s="89" t="s">
        <v>1316</v>
      </c>
      <c r="E74" s="107">
        <v>7067989786</v>
      </c>
      <c r="F74" s="89">
        <v>201</v>
      </c>
      <c r="G74" s="89"/>
      <c r="H74" s="90">
        <v>860000</v>
      </c>
    </row>
    <row r="75" spans="1:8" ht="13.5" customHeight="1" thickBot="1" x14ac:dyDescent="0.2">
      <c r="A75" s="144" t="s">
        <v>52</v>
      </c>
      <c r="B75" s="145"/>
      <c r="C75" s="145"/>
      <c r="D75" s="145"/>
      <c r="E75" s="145"/>
      <c r="F75" s="145"/>
      <c r="G75" s="146"/>
      <c r="H75" s="105">
        <v>14000000</v>
      </c>
    </row>
    <row r="76" spans="1:8" ht="12" thickBot="1" x14ac:dyDescent="0.2">
      <c r="A76" s="91"/>
      <c r="B76" s="86"/>
      <c r="C76" s="86"/>
      <c r="D76" s="89"/>
      <c r="E76" s="107"/>
      <c r="F76" s="89"/>
      <c r="G76" s="89"/>
      <c r="H76" s="90"/>
    </row>
    <row r="77" spans="1:8" ht="12" thickBot="1" x14ac:dyDescent="0.2">
      <c r="A77" s="98"/>
      <c r="B77" s="99"/>
      <c r="C77" s="99"/>
      <c r="D77" s="101" t="s">
        <v>702</v>
      </c>
      <c r="E77" s="110"/>
      <c r="F77" s="111"/>
      <c r="G77" s="103"/>
      <c r="H77" s="100"/>
    </row>
    <row r="78" spans="1:8" ht="12" thickBot="1" x14ac:dyDescent="0.2">
      <c r="A78" s="87">
        <v>43862</v>
      </c>
      <c r="B78" s="86"/>
      <c r="C78" s="86" t="s">
        <v>383</v>
      </c>
      <c r="D78" s="89" t="s">
        <v>69</v>
      </c>
      <c r="E78" s="107" t="s">
        <v>678</v>
      </c>
      <c r="F78" s="93">
        <v>136</v>
      </c>
      <c r="G78" s="93">
        <v>18</v>
      </c>
      <c r="H78" s="90">
        <v>1511493</v>
      </c>
    </row>
    <row r="79" spans="1:8" ht="12" thickBot="1" x14ac:dyDescent="0.2">
      <c r="A79" s="87" t="s">
        <v>1301</v>
      </c>
      <c r="B79" s="86"/>
      <c r="C79" s="86" t="s">
        <v>182</v>
      </c>
      <c r="D79" s="89" t="s">
        <v>1302</v>
      </c>
      <c r="E79" s="107" t="s">
        <v>1370</v>
      </c>
      <c r="F79" s="93"/>
      <c r="G79" s="93"/>
      <c r="H79" s="90">
        <v>17453</v>
      </c>
    </row>
    <row r="80" spans="1:8" ht="12" thickBot="1" x14ac:dyDescent="0.2">
      <c r="A80" s="87" t="s">
        <v>1303</v>
      </c>
      <c r="B80" s="86"/>
      <c r="C80" s="86" t="s">
        <v>1304</v>
      </c>
      <c r="D80" s="89" t="s">
        <v>1305</v>
      </c>
      <c r="E80" s="107" t="s">
        <v>1306</v>
      </c>
      <c r="F80" s="93"/>
      <c r="G80" s="93"/>
      <c r="H80" s="90">
        <v>454657</v>
      </c>
    </row>
    <row r="81" spans="1:8" ht="12" thickBot="1" x14ac:dyDescent="0.2">
      <c r="A81" s="91">
        <v>43503</v>
      </c>
      <c r="B81" s="86"/>
      <c r="C81" s="86" t="s">
        <v>189</v>
      </c>
      <c r="D81" s="89" t="s">
        <v>675</v>
      </c>
      <c r="E81" s="107" t="s">
        <v>676</v>
      </c>
      <c r="F81" s="93">
        <v>119</v>
      </c>
      <c r="G81" s="93">
        <v>2</v>
      </c>
      <c r="H81" s="90">
        <v>12500</v>
      </c>
    </row>
    <row r="82" spans="1:8" ht="12" thickBot="1" x14ac:dyDescent="0.2">
      <c r="A82" s="91">
        <v>43878</v>
      </c>
      <c r="B82" s="86"/>
      <c r="C82" s="86" t="s">
        <v>189</v>
      </c>
      <c r="D82" s="89" t="s">
        <v>684</v>
      </c>
      <c r="E82" s="107" t="s">
        <v>685</v>
      </c>
      <c r="F82" s="89"/>
      <c r="G82" s="89"/>
      <c r="H82" s="90">
        <v>42000</v>
      </c>
    </row>
    <row r="83" spans="1:8" ht="12" thickBot="1" x14ac:dyDescent="0.2">
      <c r="A83" s="91">
        <v>43895</v>
      </c>
      <c r="B83" s="86"/>
      <c r="C83" s="86" t="s">
        <v>693</v>
      </c>
      <c r="D83" s="89" t="s">
        <v>694</v>
      </c>
      <c r="E83" s="107" t="s">
        <v>695</v>
      </c>
      <c r="F83" s="93">
        <v>144</v>
      </c>
      <c r="G83" s="93">
        <v>24</v>
      </c>
      <c r="H83" s="90">
        <v>10900</v>
      </c>
    </row>
    <row r="84" spans="1:8" ht="12" thickBot="1" x14ac:dyDescent="0.2">
      <c r="A84" s="87">
        <v>43891</v>
      </c>
      <c r="B84" s="86"/>
      <c r="C84" s="86" t="s">
        <v>186</v>
      </c>
      <c r="D84" s="89" t="s">
        <v>69</v>
      </c>
      <c r="E84" s="107" t="s">
        <v>679</v>
      </c>
      <c r="F84" s="93">
        <v>136</v>
      </c>
      <c r="G84" s="93">
        <v>18</v>
      </c>
      <c r="H84" s="90">
        <v>1813220</v>
      </c>
    </row>
    <row r="85" spans="1:8" ht="12" thickBot="1" x14ac:dyDescent="0.2">
      <c r="A85" s="91">
        <v>43927</v>
      </c>
      <c r="B85" s="86"/>
      <c r="C85" s="86" t="s">
        <v>182</v>
      </c>
      <c r="D85" s="89" t="s">
        <v>183</v>
      </c>
      <c r="E85" s="107" t="s">
        <v>187</v>
      </c>
      <c r="F85" s="93">
        <v>152</v>
      </c>
      <c r="G85" s="93">
        <v>32</v>
      </c>
      <c r="H85" s="90">
        <v>20752</v>
      </c>
    </row>
    <row r="86" spans="1:8" ht="12" thickBot="1" x14ac:dyDescent="0.2">
      <c r="A86" s="91">
        <v>43920</v>
      </c>
      <c r="B86" s="86"/>
      <c r="C86" s="86" t="s">
        <v>185</v>
      </c>
      <c r="D86" s="89" t="s">
        <v>184</v>
      </c>
      <c r="E86" s="107" t="s">
        <v>188</v>
      </c>
      <c r="F86" s="93">
        <v>151</v>
      </c>
      <c r="G86" s="93">
        <v>31</v>
      </c>
      <c r="H86" s="90">
        <v>546350</v>
      </c>
    </row>
    <row r="87" spans="1:8" ht="12" thickBot="1" x14ac:dyDescent="0.2">
      <c r="A87" s="91">
        <v>43917</v>
      </c>
      <c r="B87" s="86"/>
      <c r="C87" s="86" t="s">
        <v>189</v>
      </c>
      <c r="D87" s="89" t="s">
        <v>190</v>
      </c>
      <c r="E87" s="107" t="s">
        <v>191</v>
      </c>
      <c r="F87" s="93">
        <v>148</v>
      </c>
      <c r="G87" s="93">
        <v>28</v>
      </c>
      <c r="H87" s="90">
        <v>1000</v>
      </c>
    </row>
    <row r="88" spans="1:8" ht="12" thickBot="1" x14ac:dyDescent="0.2">
      <c r="A88" s="91">
        <v>43878</v>
      </c>
      <c r="B88" s="86"/>
      <c r="C88" s="86" t="s">
        <v>192</v>
      </c>
      <c r="D88" s="89" t="s">
        <v>193</v>
      </c>
      <c r="E88" s="107" t="s">
        <v>692</v>
      </c>
      <c r="F88" s="93">
        <v>129</v>
      </c>
      <c r="G88" s="93">
        <v>10</v>
      </c>
      <c r="H88" s="90">
        <v>10413</v>
      </c>
    </row>
    <row r="89" spans="1:8" ht="12" thickBot="1" x14ac:dyDescent="0.2">
      <c r="A89" s="91">
        <v>43917</v>
      </c>
      <c r="B89" s="86"/>
      <c r="C89" s="86" t="s">
        <v>192</v>
      </c>
      <c r="D89" s="89" t="s">
        <v>193</v>
      </c>
      <c r="E89" s="107" t="s">
        <v>194</v>
      </c>
      <c r="F89" s="93">
        <v>149</v>
      </c>
      <c r="G89" s="93">
        <v>29</v>
      </c>
      <c r="H89" s="90">
        <v>6942</v>
      </c>
    </row>
    <row r="90" spans="1:8" ht="12" thickBot="1" x14ac:dyDescent="0.2">
      <c r="A90" s="91">
        <v>43895</v>
      </c>
      <c r="B90" s="86"/>
      <c r="C90" s="86" t="s">
        <v>192</v>
      </c>
      <c r="D90" s="89" t="s">
        <v>193</v>
      </c>
      <c r="E90" s="107" t="s">
        <v>1307</v>
      </c>
      <c r="F90" s="93">
        <v>145</v>
      </c>
      <c r="G90" s="93">
        <v>25</v>
      </c>
      <c r="H90" s="90">
        <v>10413</v>
      </c>
    </row>
    <row r="91" spans="1:8" ht="12" thickBot="1" x14ac:dyDescent="0.2">
      <c r="A91" s="91">
        <v>43894</v>
      </c>
      <c r="B91" s="91"/>
      <c r="C91" s="86" t="s">
        <v>696</v>
      </c>
      <c r="D91" s="89" t="s">
        <v>697</v>
      </c>
      <c r="E91" s="107" t="s">
        <v>698</v>
      </c>
      <c r="F91" s="93">
        <v>143</v>
      </c>
      <c r="G91" s="93">
        <v>23</v>
      </c>
      <c r="H91" s="90">
        <v>28650</v>
      </c>
    </row>
    <row r="92" spans="1:8" ht="12" thickBot="1" x14ac:dyDescent="0.2">
      <c r="A92" s="86"/>
      <c r="B92" s="86"/>
      <c r="C92" s="86"/>
      <c r="D92" s="96" t="s">
        <v>700</v>
      </c>
      <c r="E92" s="107"/>
      <c r="F92" s="89"/>
      <c r="G92" s="89"/>
      <c r="H92" s="89"/>
    </row>
    <row r="93" spans="1:8" ht="12" thickBot="1" x14ac:dyDescent="0.2">
      <c r="A93" s="87">
        <v>43922</v>
      </c>
      <c r="B93" s="86"/>
      <c r="C93" s="86" t="s">
        <v>186</v>
      </c>
      <c r="D93" s="89" t="s">
        <v>69</v>
      </c>
      <c r="E93" s="107" t="s">
        <v>680</v>
      </c>
      <c r="F93" s="93">
        <v>155</v>
      </c>
      <c r="G93" s="93" t="s">
        <v>195</v>
      </c>
      <c r="H93" s="90">
        <v>1812819</v>
      </c>
    </row>
    <row r="94" spans="1:8" ht="12" thickBot="1" x14ac:dyDescent="0.2">
      <c r="A94" s="91">
        <v>43957</v>
      </c>
      <c r="B94" s="86"/>
      <c r="C94" s="86" t="s">
        <v>182</v>
      </c>
      <c r="D94" s="89" t="s">
        <v>183</v>
      </c>
      <c r="E94" s="107" t="s">
        <v>196</v>
      </c>
      <c r="F94" s="93">
        <v>157</v>
      </c>
      <c r="G94" s="93" t="s">
        <v>384</v>
      </c>
      <c r="H94" s="90">
        <v>20623</v>
      </c>
    </row>
    <row r="95" spans="1:8" ht="12" thickBot="1" x14ac:dyDescent="0.2">
      <c r="A95" s="91">
        <v>43950</v>
      </c>
      <c r="B95" s="86"/>
      <c r="C95" s="86" t="s">
        <v>185</v>
      </c>
      <c r="D95" s="89" t="s">
        <v>184</v>
      </c>
      <c r="E95" s="107" t="s">
        <v>197</v>
      </c>
      <c r="F95" s="93">
        <v>156</v>
      </c>
      <c r="G95" s="93" t="s">
        <v>385</v>
      </c>
      <c r="H95" s="90">
        <v>546880</v>
      </c>
    </row>
    <row r="96" spans="1:8" ht="12" thickBot="1" x14ac:dyDescent="0.2">
      <c r="A96" s="87">
        <v>43952</v>
      </c>
      <c r="B96" s="86"/>
      <c r="C96" s="86" t="s">
        <v>186</v>
      </c>
      <c r="D96" s="89" t="s">
        <v>69</v>
      </c>
      <c r="E96" s="107" t="s">
        <v>681</v>
      </c>
      <c r="F96" s="93">
        <v>158</v>
      </c>
      <c r="G96" s="93" t="s">
        <v>256</v>
      </c>
      <c r="H96" s="90">
        <v>1812760</v>
      </c>
    </row>
    <row r="97" spans="1:8" ht="12" thickBot="1" x14ac:dyDescent="0.2">
      <c r="A97" s="91">
        <v>43961</v>
      </c>
      <c r="B97" s="86"/>
      <c r="C97" s="86" t="s">
        <v>182</v>
      </c>
      <c r="D97" s="89" t="s">
        <v>183</v>
      </c>
      <c r="E97" s="107" t="s">
        <v>198</v>
      </c>
      <c r="F97" s="93">
        <v>160</v>
      </c>
      <c r="G97" s="93" t="s">
        <v>386</v>
      </c>
      <c r="H97" s="90">
        <v>20535</v>
      </c>
    </row>
    <row r="98" spans="1:8" ht="12" thickBot="1" x14ac:dyDescent="0.2">
      <c r="A98" s="91">
        <v>43979</v>
      </c>
      <c r="B98" s="86"/>
      <c r="C98" s="86" t="s">
        <v>185</v>
      </c>
      <c r="D98" s="89" t="s">
        <v>184</v>
      </c>
      <c r="E98" s="107" t="s">
        <v>199</v>
      </c>
      <c r="F98" s="93">
        <v>159</v>
      </c>
      <c r="G98" s="93" t="s">
        <v>259</v>
      </c>
      <c r="H98" s="90">
        <v>547027</v>
      </c>
    </row>
    <row r="99" spans="1:8" ht="12" thickBot="1" x14ac:dyDescent="0.2">
      <c r="A99" s="87">
        <v>43983</v>
      </c>
      <c r="B99" s="86"/>
      <c r="C99" s="86" t="s">
        <v>186</v>
      </c>
      <c r="D99" s="89" t="s">
        <v>69</v>
      </c>
      <c r="E99" s="107" t="s">
        <v>659</v>
      </c>
      <c r="F99" s="93">
        <v>163</v>
      </c>
      <c r="G99" s="93" t="s">
        <v>387</v>
      </c>
      <c r="H99" s="90">
        <v>1812869</v>
      </c>
    </row>
    <row r="100" spans="1:8" ht="12" thickBot="1" x14ac:dyDescent="0.2">
      <c r="A100" s="87">
        <v>44013</v>
      </c>
      <c r="B100" s="86"/>
      <c r="C100" s="86" t="s">
        <v>182</v>
      </c>
      <c r="D100" s="89" t="s">
        <v>1314</v>
      </c>
      <c r="E100" s="107" t="s">
        <v>1315</v>
      </c>
      <c r="F100" s="93"/>
      <c r="G100" s="93"/>
      <c r="H100" s="90">
        <v>20540</v>
      </c>
    </row>
    <row r="101" spans="1:8" ht="12" thickBot="1" x14ac:dyDescent="0.2">
      <c r="A101" s="91">
        <v>44014</v>
      </c>
      <c r="B101" s="86"/>
      <c r="C101" s="86" t="s">
        <v>185</v>
      </c>
      <c r="D101" s="89" t="s">
        <v>1310</v>
      </c>
      <c r="E101" s="107" t="s">
        <v>200</v>
      </c>
      <c r="F101" s="93">
        <v>166</v>
      </c>
      <c r="G101" s="93" t="s">
        <v>388</v>
      </c>
      <c r="H101" s="90">
        <v>546913</v>
      </c>
    </row>
    <row r="102" spans="1:8" ht="12" thickBot="1" x14ac:dyDescent="0.2">
      <c r="A102" s="91">
        <v>44006</v>
      </c>
      <c r="B102" s="86"/>
      <c r="C102" s="86" t="s">
        <v>225</v>
      </c>
      <c r="D102" s="89" t="s">
        <v>201</v>
      </c>
      <c r="E102" s="107" t="s">
        <v>202</v>
      </c>
      <c r="F102" s="93">
        <v>161</v>
      </c>
      <c r="G102" s="93" t="s">
        <v>203</v>
      </c>
      <c r="H102" s="108">
        <v>160650</v>
      </c>
    </row>
    <row r="103" spans="1:8" ht="12" thickBot="1" x14ac:dyDescent="0.2">
      <c r="A103" s="91">
        <v>44013</v>
      </c>
      <c r="B103" s="86"/>
      <c r="C103" s="86" t="s">
        <v>182</v>
      </c>
      <c r="D103" s="89" t="s">
        <v>1295</v>
      </c>
      <c r="E103" s="107">
        <v>6981435536</v>
      </c>
      <c r="F103" s="89">
        <v>166</v>
      </c>
      <c r="G103" s="89">
        <v>46</v>
      </c>
      <c r="H103" s="90">
        <v>19350</v>
      </c>
    </row>
    <row r="104" spans="1:8" ht="12" thickBot="1" x14ac:dyDescent="0.2">
      <c r="A104" s="86"/>
      <c r="B104" s="86"/>
      <c r="C104" s="86"/>
      <c r="D104" s="96" t="s">
        <v>701</v>
      </c>
      <c r="E104" s="107"/>
      <c r="F104" s="89"/>
      <c r="G104" s="89"/>
      <c r="H104" s="89"/>
    </row>
    <row r="105" spans="1:8" ht="12" thickBot="1" x14ac:dyDescent="0.2">
      <c r="A105" s="87">
        <v>44013</v>
      </c>
      <c r="B105" s="86"/>
      <c r="C105" s="86" t="s">
        <v>186</v>
      </c>
      <c r="D105" s="89" t="s">
        <v>69</v>
      </c>
      <c r="E105" s="107" t="s">
        <v>661</v>
      </c>
      <c r="F105" s="93">
        <v>171</v>
      </c>
      <c r="G105" s="93" t="s">
        <v>278</v>
      </c>
      <c r="H105" s="90">
        <v>1813001</v>
      </c>
    </row>
    <row r="106" spans="1:8" ht="12" thickBot="1" x14ac:dyDescent="0.2">
      <c r="A106" s="87">
        <v>44053</v>
      </c>
      <c r="B106" s="86"/>
      <c r="C106" s="86" t="s">
        <v>182</v>
      </c>
      <c r="D106" s="89" t="s">
        <v>1314</v>
      </c>
      <c r="E106" s="107" t="s">
        <v>661</v>
      </c>
      <c r="F106" s="93"/>
      <c r="G106" s="93"/>
      <c r="H106" s="90">
        <v>20573</v>
      </c>
    </row>
    <row r="107" spans="1:8" ht="12" thickBot="1" x14ac:dyDescent="0.2">
      <c r="A107" s="91">
        <v>44042</v>
      </c>
      <c r="B107" s="86"/>
      <c r="C107" s="86" t="s">
        <v>185</v>
      </c>
      <c r="D107" s="89" t="s">
        <v>184</v>
      </c>
      <c r="E107" s="107" t="s">
        <v>204</v>
      </c>
      <c r="F107" s="93" t="s">
        <v>205</v>
      </c>
      <c r="G107" s="93" t="s">
        <v>449</v>
      </c>
      <c r="H107" s="90">
        <v>557190</v>
      </c>
    </row>
    <row r="108" spans="1:8" ht="12" thickBot="1" x14ac:dyDescent="0.2">
      <c r="A108" s="87">
        <v>44044</v>
      </c>
      <c r="B108" s="86"/>
      <c r="C108" s="86" t="s">
        <v>186</v>
      </c>
      <c r="D108" s="89" t="s">
        <v>69</v>
      </c>
      <c r="E108" s="107" t="s">
        <v>663</v>
      </c>
      <c r="F108" s="93" t="s">
        <v>389</v>
      </c>
      <c r="G108" s="93" t="s">
        <v>390</v>
      </c>
      <c r="H108" s="90">
        <v>1812908</v>
      </c>
    </row>
    <row r="109" spans="1:8" ht="12" thickBot="1" x14ac:dyDescent="0.2">
      <c r="A109" s="91">
        <v>44078</v>
      </c>
      <c r="B109" s="86"/>
      <c r="C109" s="86" t="s">
        <v>182</v>
      </c>
      <c r="D109" s="89" t="s">
        <v>1309</v>
      </c>
      <c r="E109" s="107" t="s">
        <v>1308</v>
      </c>
      <c r="F109" s="93" t="s">
        <v>246</v>
      </c>
      <c r="G109" s="93" t="s">
        <v>391</v>
      </c>
      <c r="H109" s="90">
        <v>20598</v>
      </c>
    </row>
    <row r="110" spans="1:8" ht="12" thickBot="1" x14ac:dyDescent="0.2">
      <c r="A110" s="91">
        <v>44075</v>
      </c>
      <c r="B110" s="86"/>
      <c r="C110" s="86" t="s">
        <v>185</v>
      </c>
      <c r="D110" s="89" t="s">
        <v>1310</v>
      </c>
      <c r="E110" s="107" t="s">
        <v>206</v>
      </c>
      <c r="F110" s="93" t="s">
        <v>207</v>
      </c>
      <c r="G110" s="93" t="s">
        <v>392</v>
      </c>
      <c r="H110" s="90">
        <v>557258</v>
      </c>
    </row>
    <row r="111" spans="1:8" ht="12" thickBot="1" x14ac:dyDescent="0.2">
      <c r="A111" s="87">
        <v>44075</v>
      </c>
      <c r="B111" s="86"/>
      <c r="C111" s="86" t="s">
        <v>186</v>
      </c>
      <c r="D111" s="89" t="s">
        <v>69</v>
      </c>
      <c r="E111" s="107" t="s">
        <v>682</v>
      </c>
      <c r="F111" s="93" t="s">
        <v>393</v>
      </c>
      <c r="G111" s="93" t="s">
        <v>252</v>
      </c>
      <c r="H111" s="90">
        <v>1812780</v>
      </c>
    </row>
    <row r="112" spans="1:8" ht="12" thickBot="1" x14ac:dyDescent="0.2">
      <c r="A112" s="91">
        <v>44110</v>
      </c>
      <c r="B112" s="86"/>
      <c r="C112" s="86" t="s">
        <v>182</v>
      </c>
      <c r="D112" s="89" t="s">
        <v>1313</v>
      </c>
      <c r="E112" s="107" t="s">
        <v>208</v>
      </c>
      <c r="F112" s="93" t="s">
        <v>394</v>
      </c>
      <c r="G112" s="93" t="s">
        <v>448</v>
      </c>
      <c r="H112" s="90">
        <v>20564</v>
      </c>
    </row>
    <row r="113" spans="1:8" ht="12" thickBot="1" x14ac:dyDescent="0.2">
      <c r="A113" s="91">
        <v>44104</v>
      </c>
      <c r="B113" s="86"/>
      <c r="C113" s="86" t="s">
        <v>185</v>
      </c>
      <c r="D113" s="89" t="s">
        <v>1310</v>
      </c>
      <c r="E113" s="107" t="s">
        <v>209</v>
      </c>
      <c r="F113" s="93" t="s">
        <v>395</v>
      </c>
      <c r="G113" s="93" t="s">
        <v>396</v>
      </c>
      <c r="H113" s="90">
        <v>557420</v>
      </c>
    </row>
    <row r="114" spans="1:8" ht="12" thickBot="1" x14ac:dyDescent="0.2">
      <c r="A114" s="91">
        <v>44053</v>
      </c>
      <c r="B114" s="86"/>
      <c r="C114" s="86" t="s">
        <v>225</v>
      </c>
      <c r="D114" s="89" t="s">
        <v>210</v>
      </c>
      <c r="E114" s="107" t="s">
        <v>211</v>
      </c>
      <c r="F114" s="93" t="s">
        <v>212</v>
      </c>
      <c r="G114" s="93" t="s">
        <v>213</v>
      </c>
      <c r="H114" s="90">
        <v>160650</v>
      </c>
    </row>
    <row r="115" spans="1:8" ht="12" thickBot="1" x14ac:dyDescent="0.2">
      <c r="A115" s="91">
        <v>44078</v>
      </c>
      <c r="B115" s="86"/>
      <c r="C115" s="86" t="s">
        <v>182</v>
      </c>
      <c r="D115" s="89" t="s">
        <v>1297</v>
      </c>
      <c r="E115" s="107">
        <v>7030836556</v>
      </c>
      <c r="F115" s="93"/>
      <c r="G115" s="93"/>
      <c r="H115" s="90">
        <v>19350</v>
      </c>
    </row>
    <row r="116" spans="1:8" ht="12" thickBot="1" x14ac:dyDescent="0.2">
      <c r="A116" s="91">
        <v>44029</v>
      </c>
      <c r="B116" s="86"/>
      <c r="C116" s="86" t="s">
        <v>192</v>
      </c>
      <c r="D116" s="89" t="s">
        <v>214</v>
      </c>
      <c r="E116" s="107" t="s">
        <v>215</v>
      </c>
      <c r="F116" s="93" t="s">
        <v>397</v>
      </c>
      <c r="G116" s="93" t="s">
        <v>216</v>
      </c>
      <c r="H116" s="90">
        <v>19734</v>
      </c>
    </row>
    <row r="117" spans="1:8" ht="12" thickBot="1" x14ac:dyDescent="0.2">
      <c r="A117" s="86"/>
      <c r="B117" s="86"/>
      <c r="C117" s="86"/>
      <c r="D117" s="96" t="s">
        <v>703</v>
      </c>
      <c r="E117" s="107"/>
      <c r="F117" s="89"/>
      <c r="G117" s="89"/>
      <c r="H117" s="89"/>
    </row>
    <row r="118" spans="1:8" ht="12" thickBot="1" x14ac:dyDescent="0.2">
      <c r="A118" s="87">
        <v>44105</v>
      </c>
      <c r="B118" s="86"/>
      <c r="C118" s="86" t="s">
        <v>186</v>
      </c>
      <c r="D118" s="89" t="s">
        <v>69</v>
      </c>
      <c r="E118" s="107" t="s">
        <v>683</v>
      </c>
      <c r="F118" s="93" t="s">
        <v>398</v>
      </c>
      <c r="G118" s="93" t="s">
        <v>450</v>
      </c>
      <c r="H118" s="90">
        <v>1812092</v>
      </c>
    </row>
    <row r="119" spans="1:8" ht="12" thickBot="1" x14ac:dyDescent="0.2">
      <c r="A119" s="87">
        <v>44138</v>
      </c>
      <c r="B119" s="86"/>
      <c r="C119" s="86" t="s">
        <v>182</v>
      </c>
      <c r="D119" s="89" t="s">
        <v>1224</v>
      </c>
      <c r="E119" s="107">
        <v>7067989786</v>
      </c>
      <c r="F119" s="93">
        <v>201</v>
      </c>
      <c r="G119" s="93"/>
      <c r="H119" s="90">
        <v>20508</v>
      </c>
    </row>
    <row r="120" spans="1:8" ht="12" thickBot="1" x14ac:dyDescent="0.2">
      <c r="A120" s="91">
        <v>44133</v>
      </c>
      <c r="B120" s="86"/>
      <c r="C120" s="86" t="s">
        <v>185</v>
      </c>
      <c r="D120" s="89" t="s">
        <v>1310</v>
      </c>
      <c r="E120" s="107" t="s">
        <v>217</v>
      </c>
      <c r="F120" s="93" t="s">
        <v>218</v>
      </c>
      <c r="G120" s="93" t="s">
        <v>399</v>
      </c>
      <c r="H120" s="90">
        <v>558164</v>
      </c>
    </row>
    <row r="121" spans="1:8" ht="12" thickBot="1" x14ac:dyDescent="0.2">
      <c r="A121" s="87">
        <v>44136</v>
      </c>
      <c r="B121" s="86"/>
      <c r="C121" s="86" t="s">
        <v>186</v>
      </c>
      <c r="D121" s="89" t="s">
        <v>69</v>
      </c>
      <c r="E121" s="107" t="s">
        <v>461</v>
      </c>
      <c r="F121" s="93" t="s">
        <v>400</v>
      </c>
      <c r="G121" s="93" t="s">
        <v>401</v>
      </c>
      <c r="H121" s="90">
        <v>1811208</v>
      </c>
    </row>
    <row r="122" spans="1:8" ht="12" thickBot="1" x14ac:dyDescent="0.2">
      <c r="A122" s="87">
        <v>44172</v>
      </c>
      <c r="B122" s="86"/>
      <c r="C122" s="86" t="s">
        <v>182</v>
      </c>
      <c r="D122" s="89" t="s">
        <v>1250</v>
      </c>
      <c r="E122" s="107" t="s">
        <v>461</v>
      </c>
      <c r="F122" s="93">
        <v>210</v>
      </c>
      <c r="G122" s="93"/>
      <c r="H122" s="90">
        <v>20302</v>
      </c>
    </row>
    <row r="123" spans="1:8" ht="12" thickBot="1" x14ac:dyDescent="0.2">
      <c r="A123" s="91">
        <v>44160</v>
      </c>
      <c r="B123" s="86"/>
      <c r="C123" s="86" t="s">
        <v>185</v>
      </c>
      <c r="D123" s="89" t="s">
        <v>1311</v>
      </c>
      <c r="E123" s="107" t="s">
        <v>219</v>
      </c>
      <c r="F123" s="93" t="s">
        <v>220</v>
      </c>
      <c r="G123" s="93" t="s">
        <v>402</v>
      </c>
      <c r="H123" s="90">
        <v>559254</v>
      </c>
    </row>
    <row r="124" spans="1:8" ht="12" thickBot="1" x14ac:dyDescent="0.2">
      <c r="A124" s="87">
        <v>44166</v>
      </c>
      <c r="B124" s="86"/>
      <c r="C124" s="86" t="s">
        <v>186</v>
      </c>
      <c r="D124" s="89" t="s">
        <v>69</v>
      </c>
      <c r="E124" s="107" t="s">
        <v>467</v>
      </c>
      <c r="F124" s="93" t="s">
        <v>403</v>
      </c>
      <c r="G124" s="93" t="s">
        <v>404</v>
      </c>
      <c r="H124" s="90">
        <v>1811181</v>
      </c>
    </row>
    <row r="125" spans="1:8" ht="12" thickBot="1" x14ac:dyDescent="0.2">
      <c r="A125" s="91">
        <v>44194</v>
      </c>
      <c r="B125" s="86"/>
      <c r="C125" s="86" t="s">
        <v>185</v>
      </c>
      <c r="D125" s="89" t="s">
        <v>1312</v>
      </c>
      <c r="E125" s="107" t="s">
        <v>221</v>
      </c>
      <c r="F125" s="93" t="s">
        <v>222</v>
      </c>
      <c r="G125" s="93" t="s">
        <v>405</v>
      </c>
      <c r="H125" s="90">
        <v>559482</v>
      </c>
    </row>
    <row r="126" spans="1:8" ht="12" thickBot="1" x14ac:dyDescent="0.2">
      <c r="A126" s="91">
        <v>44177</v>
      </c>
      <c r="B126" s="86"/>
      <c r="C126" s="86" t="s">
        <v>182</v>
      </c>
      <c r="D126" s="89" t="s">
        <v>1225</v>
      </c>
      <c r="E126" s="107" t="s">
        <v>223</v>
      </c>
      <c r="F126" s="93" t="s">
        <v>224</v>
      </c>
      <c r="G126" s="93" t="s">
        <v>406</v>
      </c>
      <c r="H126" s="90">
        <v>20101</v>
      </c>
    </row>
    <row r="127" spans="1:8" ht="12" thickBot="1" x14ac:dyDescent="0.2">
      <c r="A127" s="91">
        <v>44154</v>
      </c>
      <c r="B127" s="86"/>
      <c r="C127" s="86" t="s">
        <v>225</v>
      </c>
      <c r="D127" s="89" t="s">
        <v>226</v>
      </c>
      <c r="E127" s="107" t="s">
        <v>227</v>
      </c>
      <c r="F127" s="93" t="s">
        <v>212</v>
      </c>
      <c r="G127" s="93" t="s">
        <v>213</v>
      </c>
      <c r="H127" s="90">
        <v>214200</v>
      </c>
    </row>
    <row r="128" spans="1:8" ht="12" thickBot="1" x14ac:dyDescent="0.2">
      <c r="A128" s="91">
        <v>44172</v>
      </c>
      <c r="B128" s="86"/>
      <c r="C128" s="86" t="s">
        <v>182</v>
      </c>
      <c r="D128" s="89" t="s">
        <v>1226</v>
      </c>
      <c r="E128" s="107">
        <v>7088037956</v>
      </c>
      <c r="F128" s="93"/>
      <c r="G128" s="93"/>
      <c r="H128" s="90">
        <v>25800</v>
      </c>
    </row>
    <row r="129" spans="1:8" ht="12" thickBot="1" x14ac:dyDescent="0.2">
      <c r="A129" s="91">
        <v>44154</v>
      </c>
      <c r="B129" s="86"/>
      <c r="C129" s="89" t="s">
        <v>225</v>
      </c>
      <c r="D129" s="89" t="s">
        <v>228</v>
      </c>
      <c r="E129" s="107" t="s">
        <v>229</v>
      </c>
      <c r="F129" s="93" t="s">
        <v>212</v>
      </c>
      <c r="G129" s="93" t="s">
        <v>213</v>
      </c>
      <c r="H129" s="90">
        <v>267750</v>
      </c>
    </row>
    <row r="130" spans="1:8" ht="12" thickBot="1" x14ac:dyDescent="0.2">
      <c r="A130" s="91">
        <v>44172</v>
      </c>
      <c r="B130" s="86"/>
      <c r="C130" s="89" t="s">
        <v>182</v>
      </c>
      <c r="D130" s="89" t="s">
        <v>1227</v>
      </c>
      <c r="E130" s="107">
        <v>7088037926</v>
      </c>
      <c r="F130" s="93"/>
      <c r="G130" s="93"/>
      <c r="H130" s="90">
        <v>32250</v>
      </c>
    </row>
    <row r="131" spans="1:8" ht="12" thickBot="1" x14ac:dyDescent="0.2">
      <c r="A131" s="91">
        <v>44194</v>
      </c>
      <c r="B131" s="86"/>
      <c r="C131" s="86" t="s">
        <v>225</v>
      </c>
      <c r="D131" s="89" t="s">
        <v>230</v>
      </c>
      <c r="E131" s="107" t="s">
        <v>231</v>
      </c>
      <c r="F131" s="93" t="s">
        <v>407</v>
      </c>
      <c r="G131" s="93" t="s">
        <v>408</v>
      </c>
      <c r="H131" s="90">
        <v>107100</v>
      </c>
    </row>
    <row r="132" spans="1:8" ht="12" thickBot="1" x14ac:dyDescent="0.2">
      <c r="A132" s="91">
        <v>44200</v>
      </c>
      <c r="B132" s="86"/>
      <c r="C132" s="86" t="s">
        <v>182</v>
      </c>
      <c r="D132" s="89" t="s">
        <v>1228</v>
      </c>
      <c r="E132" s="107">
        <v>7104987626</v>
      </c>
      <c r="F132" s="89">
        <v>235</v>
      </c>
      <c r="G132" s="89"/>
      <c r="H132" s="90">
        <v>12900</v>
      </c>
    </row>
    <row r="133" spans="1:8" ht="13.5" customHeight="1" thickBot="1" x14ac:dyDescent="0.2">
      <c r="A133" s="144" t="s">
        <v>52</v>
      </c>
      <c r="B133" s="145"/>
      <c r="C133" s="145"/>
      <c r="D133" s="145"/>
      <c r="E133" s="145"/>
      <c r="F133" s="145"/>
      <c r="G133" s="146"/>
      <c r="H133" s="105">
        <v>27012027</v>
      </c>
    </row>
    <row r="134" spans="1:8" ht="12" thickBot="1" x14ac:dyDescent="0.2">
      <c r="A134" s="91"/>
      <c r="B134" s="86"/>
      <c r="C134" s="86"/>
      <c r="D134" s="89"/>
      <c r="E134" s="107"/>
      <c r="F134" s="89"/>
      <c r="G134" s="89"/>
      <c r="H134" s="90"/>
    </row>
    <row r="135" spans="1:8" ht="12" thickBot="1" x14ac:dyDescent="0.2">
      <c r="A135" s="102"/>
      <c r="B135" s="99"/>
      <c r="C135" s="99"/>
      <c r="D135" s="101" t="s">
        <v>232</v>
      </c>
      <c r="E135" s="110"/>
      <c r="F135" s="99"/>
      <c r="G135" s="99"/>
      <c r="H135" s="99"/>
    </row>
    <row r="136" spans="1:8" ht="12" thickBot="1" x14ac:dyDescent="0.2">
      <c r="A136" s="91">
        <v>44117</v>
      </c>
      <c r="B136" s="88" t="s">
        <v>364</v>
      </c>
      <c r="C136" s="86" t="s">
        <v>234</v>
      </c>
      <c r="D136" s="89" t="s">
        <v>366</v>
      </c>
      <c r="E136" s="107" t="s">
        <v>296</v>
      </c>
      <c r="F136" s="93" t="s">
        <v>409</v>
      </c>
      <c r="G136" s="93" t="s">
        <v>410</v>
      </c>
      <c r="H136" s="90">
        <v>446250</v>
      </c>
    </row>
    <row r="137" spans="1:8" ht="12" thickBot="1" x14ac:dyDescent="0.2">
      <c r="A137" s="91">
        <v>44138</v>
      </c>
      <c r="B137" s="88"/>
      <c r="C137" s="86" t="s">
        <v>182</v>
      </c>
      <c r="D137" s="89" t="s">
        <v>1221</v>
      </c>
      <c r="E137" s="107">
        <v>7067989786</v>
      </c>
      <c r="F137" s="93">
        <v>201</v>
      </c>
      <c r="G137" s="93"/>
      <c r="H137" s="90">
        <v>53750</v>
      </c>
    </row>
    <row r="138" spans="1:8" ht="12" thickBot="1" x14ac:dyDescent="0.2">
      <c r="A138" s="91">
        <v>44117</v>
      </c>
      <c r="B138" s="86" t="s">
        <v>364</v>
      </c>
      <c r="C138" s="86" t="s">
        <v>236</v>
      </c>
      <c r="D138" s="89" t="s">
        <v>237</v>
      </c>
      <c r="E138" s="107" t="s">
        <v>297</v>
      </c>
      <c r="F138" s="93" t="s">
        <v>412</v>
      </c>
      <c r="G138" s="93" t="s">
        <v>413</v>
      </c>
      <c r="H138" s="90">
        <v>446250</v>
      </c>
    </row>
    <row r="139" spans="1:8" ht="12" thickBot="1" x14ac:dyDescent="0.2">
      <c r="A139" s="91">
        <v>44138</v>
      </c>
      <c r="B139" s="86"/>
      <c r="C139" s="86" t="s">
        <v>182</v>
      </c>
      <c r="D139" s="89" t="s">
        <v>1223</v>
      </c>
      <c r="E139" s="107">
        <v>7067989786</v>
      </c>
      <c r="F139" s="93">
        <v>201</v>
      </c>
      <c r="G139" s="93"/>
      <c r="H139" s="90">
        <v>53750</v>
      </c>
    </row>
    <row r="140" spans="1:8" ht="12" thickBot="1" x14ac:dyDescent="0.2">
      <c r="A140" s="91">
        <v>44151</v>
      </c>
      <c r="B140" s="86" t="s">
        <v>364</v>
      </c>
      <c r="C140" s="86" t="s">
        <v>238</v>
      </c>
      <c r="D140" s="89" t="s">
        <v>237</v>
      </c>
      <c r="E140" s="107" t="s">
        <v>298</v>
      </c>
      <c r="F140" s="93" t="s">
        <v>239</v>
      </c>
      <c r="G140" s="93" t="s">
        <v>242</v>
      </c>
      <c r="H140" s="90">
        <v>446250</v>
      </c>
    </row>
    <row r="141" spans="1:8" ht="12" thickBot="1" x14ac:dyDescent="0.2">
      <c r="A141" s="91">
        <v>44172</v>
      </c>
      <c r="B141" s="86"/>
      <c r="C141" s="86" t="s">
        <v>182</v>
      </c>
      <c r="D141" s="89" t="s">
        <v>1230</v>
      </c>
      <c r="E141" s="107">
        <v>7088037956</v>
      </c>
      <c r="F141" s="93">
        <v>210</v>
      </c>
      <c r="G141" s="93"/>
      <c r="H141" s="90">
        <v>53750</v>
      </c>
    </row>
    <row r="142" spans="1:8" ht="12" thickBot="1" x14ac:dyDescent="0.2">
      <c r="A142" s="91">
        <v>44133</v>
      </c>
      <c r="B142" s="109">
        <v>2000000</v>
      </c>
      <c r="C142" s="86" t="s">
        <v>240</v>
      </c>
      <c r="D142" s="89" t="s">
        <v>241</v>
      </c>
      <c r="E142" s="107" t="s">
        <v>299</v>
      </c>
      <c r="F142" s="93" t="s">
        <v>414</v>
      </c>
      <c r="G142" s="93" t="s">
        <v>415</v>
      </c>
      <c r="H142" s="90">
        <v>669375</v>
      </c>
    </row>
    <row r="143" spans="1:8" ht="12" thickBot="1" x14ac:dyDescent="0.2">
      <c r="A143" s="91"/>
      <c r="B143" s="109"/>
      <c r="C143" s="86" t="s">
        <v>182</v>
      </c>
      <c r="D143" s="89" t="s">
        <v>1222</v>
      </c>
      <c r="E143" s="107">
        <v>7067989786</v>
      </c>
      <c r="F143" s="93">
        <v>201</v>
      </c>
      <c r="G143" s="93"/>
      <c r="H143" s="90">
        <v>80625</v>
      </c>
    </row>
    <row r="144" spans="1:8" ht="12" thickBot="1" x14ac:dyDescent="0.2">
      <c r="A144" s="91">
        <v>44151</v>
      </c>
      <c r="B144" s="86"/>
      <c r="C144" s="86" t="s">
        <v>240</v>
      </c>
      <c r="D144" s="89" t="s">
        <v>241</v>
      </c>
      <c r="E144" s="107" t="s">
        <v>300</v>
      </c>
      <c r="F144" s="93" t="s">
        <v>414</v>
      </c>
      <c r="G144" s="93" t="s">
        <v>416</v>
      </c>
      <c r="H144" s="90">
        <v>937125</v>
      </c>
    </row>
    <row r="145" spans="1:8" ht="12" thickBot="1" x14ac:dyDescent="0.2">
      <c r="A145" s="91">
        <v>44172</v>
      </c>
      <c r="B145" s="86"/>
      <c r="C145" s="86" t="s">
        <v>182</v>
      </c>
      <c r="D145" s="89" t="s">
        <v>1231</v>
      </c>
      <c r="E145" s="107">
        <v>7088037956</v>
      </c>
      <c r="F145" s="93">
        <v>210</v>
      </c>
      <c r="G145" s="93"/>
      <c r="H145" s="90">
        <v>112875</v>
      </c>
    </row>
    <row r="146" spans="1:8" ht="12" thickBot="1" x14ac:dyDescent="0.2">
      <c r="A146" s="91">
        <v>44161</v>
      </c>
      <c r="B146" s="86"/>
      <c r="C146" s="86" t="s">
        <v>240</v>
      </c>
      <c r="D146" s="89" t="s">
        <v>243</v>
      </c>
      <c r="E146" s="107" t="s">
        <v>301</v>
      </c>
      <c r="F146" s="93" t="s">
        <v>414</v>
      </c>
      <c r="G146" s="93" t="s">
        <v>416</v>
      </c>
      <c r="H146" s="90">
        <v>178500</v>
      </c>
    </row>
    <row r="147" spans="1:8" ht="12" thickBot="1" x14ac:dyDescent="0.2">
      <c r="A147" s="91">
        <v>44172</v>
      </c>
      <c r="B147" s="86"/>
      <c r="C147" s="86" t="s">
        <v>182</v>
      </c>
      <c r="D147" s="89" t="s">
        <v>1233</v>
      </c>
      <c r="E147" s="107">
        <v>7088037956</v>
      </c>
      <c r="F147" s="93">
        <v>210</v>
      </c>
      <c r="G147" s="93"/>
      <c r="H147" s="90">
        <v>21500</v>
      </c>
    </row>
    <row r="148" spans="1:8" ht="12" thickBot="1" x14ac:dyDescent="0.2">
      <c r="A148" s="91">
        <v>44146</v>
      </c>
      <c r="B148" s="109">
        <v>1526582</v>
      </c>
      <c r="C148" s="86" t="s">
        <v>367</v>
      </c>
      <c r="D148" s="89" t="s">
        <v>369</v>
      </c>
      <c r="E148" s="107" t="s">
        <v>130</v>
      </c>
      <c r="F148" s="93" t="s">
        <v>417</v>
      </c>
      <c r="G148" s="93" t="s">
        <v>418</v>
      </c>
      <c r="H148" s="90">
        <v>1000000</v>
      </c>
    </row>
    <row r="149" spans="1:8" ht="12" thickBot="1" x14ac:dyDescent="0.2">
      <c r="A149" s="91">
        <v>44172</v>
      </c>
      <c r="B149" s="109"/>
      <c r="C149" s="86" t="s">
        <v>182</v>
      </c>
      <c r="D149" s="89" t="s">
        <v>1229</v>
      </c>
      <c r="E149" s="107">
        <v>7088037956</v>
      </c>
      <c r="F149" s="93">
        <v>210</v>
      </c>
      <c r="G149" s="93"/>
      <c r="H149" s="90">
        <v>120448</v>
      </c>
    </row>
    <row r="150" spans="1:8" ht="12" thickBot="1" x14ac:dyDescent="0.2">
      <c r="A150" s="91">
        <v>44146</v>
      </c>
      <c r="B150" s="86"/>
      <c r="C150" s="86" t="s">
        <v>357</v>
      </c>
      <c r="D150" s="89" t="s">
        <v>368</v>
      </c>
      <c r="E150" s="107" t="s">
        <v>372</v>
      </c>
      <c r="F150" s="93" t="s">
        <v>417</v>
      </c>
      <c r="G150" s="93" t="s">
        <v>419</v>
      </c>
      <c r="H150" s="90">
        <v>300000</v>
      </c>
    </row>
    <row r="151" spans="1:8" ht="12" thickBot="1" x14ac:dyDescent="0.2">
      <c r="A151" s="91">
        <v>44172</v>
      </c>
      <c r="B151" s="86"/>
      <c r="C151" s="86" t="s">
        <v>182</v>
      </c>
      <c r="D151" s="89" t="s">
        <v>1232</v>
      </c>
      <c r="E151" s="107">
        <v>7088037956</v>
      </c>
      <c r="F151" s="93">
        <v>210</v>
      </c>
      <c r="G151" s="93"/>
      <c r="H151" s="90">
        <v>36134</v>
      </c>
    </row>
    <row r="152" spans="1:8" ht="12" thickBot="1" x14ac:dyDescent="0.2">
      <c r="A152" s="91">
        <v>44144</v>
      </c>
      <c r="B152" s="86"/>
      <c r="C152" s="86" t="s">
        <v>370</v>
      </c>
      <c r="D152" s="89" t="s">
        <v>371</v>
      </c>
      <c r="E152" s="107" t="s">
        <v>233</v>
      </c>
      <c r="F152" s="93" t="s">
        <v>417</v>
      </c>
      <c r="G152" s="93" t="s">
        <v>418</v>
      </c>
      <c r="H152" s="90">
        <v>11305</v>
      </c>
    </row>
    <row r="153" spans="1:8" ht="12" thickBot="1" x14ac:dyDescent="0.2">
      <c r="A153" s="91">
        <v>44179</v>
      </c>
      <c r="B153" s="109">
        <v>2000000</v>
      </c>
      <c r="C153" s="86" t="s">
        <v>244</v>
      </c>
      <c r="D153" s="89" t="s">
        <v>245</v>
      </c>
      <c r="E153" s="107" t="s">
        <v>302</v>
      </c>
      <c r="F153" s="93" t="s">
        <v>420</v>
      </c>
      <c r="G153" s="93" t="s">
        <v>421</v>
      </c>
      <c r="H153" s="90">
        <v>892500</v>
      </c>
    </row>
    <row r="154" spans="1:8" ht="12" thickBot="1" x14ac:dyDescent="0.2">
      <c r="A154" s="91">
        <v>44200</v>
      </c>
      <c r="B154" s="109"/>
      <c r="C154" s="86" t="s">
        <v>182</v>
      </c>
      <c r="D154" s="89" t="s">
        <v>1265</v>
      </c>
      <c r="E154" s="107">
        <v>7104987626</v>
      </c>
      <c r="F154" s="93">
        <v>235</v>
      </c>
      <c r="G154" s="93"/>
      <c r="H154" s="90">
        <v>107500</v>
      </c>
    </row>
    <row r="155" spans="1:8" ht="12" thickBot="1" x14ac:dyDescent="0.2">
      <c r="A155" s="91">
        <v>44180</v>
      </c>
      <c r="B155" s="86"/>
      <c r="C155" s="86" t="s">
        <v>247</v>
      </c>
      <c r="D155" s="89" t="s">
        <v>248</v>
      </c>
      <c r="E155" s="107" t="s">
        <v>303</v>
      </c>
      <c r="F155" s="93" t="s">
        <v>420</v>
      </c>
      <c r="G155" s="93" t="s">
        <v>422</v>
      </c>
      <c r="H155" s="90">
        <v>535500</v>
      </c>
    </row>
    <row r="156" spans="1:8" ht="12" thickBot="1" x14ac:dyDescent="0.2">
      <c r="A156" s="91">
        <v>44200</v>
      </c>
      <c r="B156" s="86"/>
      <c r="C156" s="86" t="s">
        <v>182</v>
      </c>
      <c r="D156" s="89" t="s">
        <v>1264</v>
      </c>
      <c r="E156" s="107">
        <v>7104987626</v>
      </c>
      <c r="F156" s="93">
        <v>235</v>
      </c>
      <c r="G156" s="93"/>
      <c r="H156" s="90">
        <v>64500</v>
      </c>
    </row>
    <row r="157" spans="1:8" ht="12" thickBot="1" x14ac:dyDescent="0.2">
      <c r="A157" s="91">
        <v>44179</v>
      </c>
      <c r="B157" s="86"/>
      <c r="C157" s="86" t="s">
        <v>249</v>
      </c>
      <c r="D157" s="89" t="s">
        <v>250</v>
      </c>
      <c r="E157" s="107" t="s">
        <v>305</v>
      </c>
      <c r="F157" s="93" t="s">
        <v>420</v>
      </c>
      <c r="G157" s="93" t="s">
        <v>422</v>
      </c>
      <c r="H157" s="90">
        <v>357000</v>
      </c>
    </row>
    <row r="158" spans="1:8" ht="12" thickBot="1" x14ac:dyDescent="0.2">
      <c r="A158" s="91">
        <v>44200</v>
      </c>
      <c r="B158" s="86"/>
      <c r="C158" s="86" t="s">
        <v>182</v>
      </c>
      <c r="D158" s="89" t="s">
        <v>1266</v>
      </c>
      <c r="E158" s="107">
        <v>7104987626</v>
      </c>
      <c r="F158" s="93">
        <v>235</v>
      </c>
      <c r="G158" s="93"/>
      <c r="H158" s="90">
        <v>43000</v>
      </c>
    </row>
    <row r="159" spans="1:8" ht="12" thickBot="1" x14ac:dyDescent="0.2">
      <c r="A159" s="91">
        <v>44172</v>
      </c>
      <c r="B159" s="109">
        <v>2000000</v>
      </c>
      <c r="C159" s="86" t="s">
        <v>251</v>
      </c>
      <c r="D159" s="89" t="s">
        <v>253</v>
      </c>
      <c r="E159" s="107" t="s">
        <v>304</v>
      </c>
      <c r="F159" s="93" t="s">
        <v>423</v>
      </c>
      <c r="G159" s="93" t="s">
        <v>411</v>
      </c>
      <c r="H159" s="90">
        <v>267750</v>
      </c>
    </row>
    <row r="160" spans="1:8" ht="12" thickBot="1" x14ac:dyDescent="0.2">
      <c r="A160" s="91">
        <v>44200</v>
      </c>
      <c r="B160" s="109"/>
      <c r="C160" s="86" t="s">
        <v>182</v>
      </c>
      <c r="D160" s="89" t="s">
        <v>1267</v>
      </c>
      <c r="E160" s="107">
        <v>7104987626</v>
      </c>
      <c r="F160" s="93"/>
      <c r="G160" s="93"/>
      <c r="H160" s="90">
        <v>32250</v>
      </c>
    </row>
    <row r="161" spans="1:8" ht="12" thickBot="1" x14ac:dyDescent="0.2">
      <c r="A161" s="91">
        <v>44172</v>
      </c>
      <c r="B161" s="86"/>
      <c r="C161" s="86" t="s">
        <v>254</v>
      </c>
      <c r="D161" s="89" t="s">
        <v>253</v>
      </c>
      <c r="E161" s="107" t="s">
        <v>306</v>
      </c>
      <c r="F161" s="93" t="s">
        <v>423</v>
      </c>
      <c r="G161" s="93" t="s">
        <v>411</v>
      </c>
      <c r="H161" s="90">
        <v>267750</v>
      </c>
    </row>
    <row r="162" spans="1:8" ht="12" thickBot="1" x14ac:dyDescent="0.2">
      <c r="A162" s="91">
        <v>44200</v>
      </c>
      <c r="B162" s="86"/>
      <c r="C162" s="86" t="s">
        <v>182</v>
      </c>
      <c r="D162" s="89" t="s">
        <v>1268</v>
      </c>
      <c r="E162" s="107">
        <v>7104987626</v>
      </c>
      <c r="F162" s="93">
        <v>235</v>
      </c>
      <c r="G162" s="93"/>
      <c r="H162" s="90">
        <v>32250</v>
      </c>
    </row>
    <row r="163" spans="1:8" ht="12" thickBot="1" x14ac:dyDescent="0.2">
      <c r="A163" s="91">
        <v>44172</v>
      </c>
      <c r="B163" s="86"/>
      <c r="C163" s="86" t="s">
        <v>255</v>
      </c>
      <c r="D163" s="89" t="s">
        <v>253</v>
      </c>
      <c r="E163" s="107" t="s">
        <v>307</v>
      </c>
      <c r="F163" s="93" t="s">
        <v>423</v>
      </c>
      <c r="G163" s="93" t="s">
        <v>411</v>
      </c>
      <c r="H163" s="90">
        <v>267750</v>
      </c>
    </row>
    <row r="164" spans="1:8" ht="12" thickBot="1" x14ac:dyDescent="0.2">
      <c r="A164" s="91">
        <v>44200</v>
      </c>
      <c r="B164" s="86"/>
      <c r="C164" s="86" t="s">
        <v>182</v>
      </c>
      <c r="D164" s="89" t="s">
        <v>1269</v>
      </c>
      <c r="E164" s="107">
        <v>7104987626</v>
      </c>
      <c r="F164" s="93">
        <v>235</v>
      </c>
      <c r="G164" s="93"/>
      <c r="H164" s="90">
        <v>32250</v>
      </c>
    </row>
    <row r="165" spans="1:8" ht="12" thickBot="1" x14ac:dyDescent="0.2">
      <c r="A165" s="91">
        <v>44173</v>
      </c>
      <c r="B165" s="86"/>
      <c r="C165" s="86" t="s">
        <v>257</v>
      </c>
      <c r="D165" s="89" t="s">
        <v>258</v>
      </c>
      <c r="E165" s="107" t="s">
        <v>308</v>
      </c>
      <c r="F165" s="93" t="s">
        <v>423</v>
      </c>
      <c r="G165" s="93" t="s">
        <v>411</v>
      </c>
      <c r="H165" s="90">
        <v>267750</v>
      </c>
    </row>
    <row r="166" spans="1:8" ht="12" thickBot="1" x14ac:dyDescent="0.2">
      <c r="A166" s="91">
        <v>44200</v>
      </c>
      <c r="B166" s="86"/>
      <c r="C166" s="86" t="s">
        <v>182</v>
      </c>
      <c r="D166" s="89" t="s">
        <v>1270</v>
      </c>
      <c r="E166" s="107">
        <v>7104987626</v>
      </c>
      <c r="F166" s="93">
        <v>235</v>
      </c>
      <c r="G166" s="93"/>
      <c r="H166" s="90">
        <v>32250</v>
      </c>
    </row>
    <row r="167" spans="1:8" ht="12" thickBot="1" x14ac:dyDescent="0.2">
      <c r="A167" s="91">
        <v>44172</v>
      </c>
      <c r="B167" s="86"/>
      <c r="C167" s="86" t="s">
        <v>260</v>
      </c>
      <c r="D167" s="89" t="s">
        <v>261</v>
      </c>
      <c r="E167" s="107" t="s">
        <v>309</v>
      </c>
      <c r="F167" s="93" t="s">
        <v>423</v>
      </c>
      <c r="G167" s="93" t="s">
        <v>411</v>
      </c>
      <c r="H167" s="90">
        <v>267750</v>
      </c>
    </row>
    <row r="168" spans="1:8" ht="12" thickBot="1" x14ac:dyDescent="0.2">
      <c r="A168" s="91">
        <v>44200</v>
      </c>
      <c r="B168" s="86"/>
      <c r="C168" s="86" t="s">
        <v>182</v>
      </c>
      <c r="D168" s="89" t="s">
        <v>1271</v>
      </c>
      <c r="E168" s="107">
        <v>7104987626</v>
      </c>
      <c r="F168" s="93">
        <v>235</v>
      </c>
      <c r="G168" s="93"/>
      <c r="H168" s="90">
        <v>32250</v>
      </c>
    </row>
    <row r="169" spans="1:8" ht="12" thickBot="1" x14ac:dyDescent="0.2">
      <c r="A169" s="91">
        <v>44172</v>
      </c>
      <c r="B169" s="86"/>
      <c r="C169" s="86" t="s">
        <v>262</v>
      </c>
      <c r="D169" s="89" t="s">
        <v>263</v>
      </c>
      <c r="E169" s="107" t="s">
        <v>310</v>
      </c>
      <c r="F169" s="93" t="s">
        <v>423</v>
      </c>
      <c r="G169" s="93" t="s">
        <v>411</v>
      </c>
      <c r="H169" s="90">
        <v>446250</v>
      </c>
    </row>
    <row r="170" spans="1:8" ht="12" thickBot="1" x14ac:dyDescent="0.2">
      <c r="A170" s="91">
        <v>44200</v>
      </c>
      <c r="B170" s="86"/>
      <c r="C170" s="86" t="s">
        <v>182</v>
      </c>
      <c r="D170" s="89" t="s">
        <v>1272</v>
      </c>
      <c r="E170" s="107">
        <v>7104987626</v>
      </c>
      <c r="F170" s="93">
        <v>235</v>
      </c>
      <c r="G170" s="93"/>
      <c r="H170" s="90">
        <v>53750</v>
      </c>
    </row>
    <row r="171" spans="1:8" ht="12" thickBot="1" x14ac:dyDescent="0.2">
      <c r="A171" s="91">
        <v>44172</v>
      </c>
      <c r="B171" s="109">
        <v>2000000</v>
      </c>
      <c r="C171" s="86" t="s">
        <v>264</v>
      </c>
      <c r="D171" s="89" t="s">
        <v>265</v>
      </c>
      <c r="E171" s="107" t="s">
        <v>311</v>
      </c>
      <c r="F171" s="93" t="s">
        <v>134</v>
      </c>
      <c r="G171" s="93" t="s">
        <v>424</v>
      </c>
      <c r="H171" s="90">
        <v>754162</v>
      </c>
    </row>
    <row r="172" spans="1:8" ht="12" thickBot="1" x14ac:dyDescent="0.2">
      <c r="A172" s="91" t="s">
        <v>1282</v>
      </c>
      <c r="B172" s="109"/>
      <c r="C172" s="86" t="s">
        <v>182</v>
      </c>
      <c r="D172" s="89" t="s">
        <v>1281</v>
      </c>
      <c r="E172" s="107">
        <v>7104987626</v>
      </c>
      <c r="F172" s="93">
        <v>235</v>
      </c>
      <c r="G172" s="93"/>
      <c r="H172" s="90">
        <v>90838</v>
      </c>
    </row>
    <row r="173" spans="1:8" ht="12" thickBot="1" x14ac:dyDescent="0.2">
      <c r="A173" s="91">
        <v>44174</v>
      </c>
      <c r="B173" s="109"/>
      <c r="C173" s="86" t="s">
        <v>325</v>
      </c>
      <c r="D173" s="89" t="s">
        <v>373</v>
      </c>
      <c r="E173" s="107" t="s">
        <v>374</v>
      </c>
      <c r="F173" s="93">
        <v>187</v>
      </c>
      <c r="G173" s="93" t="s">
        <v>424</v>
      </c>
      <c r="H173" s="90">
        <v>435000</v>
      </c>
    </row>
    <row r="174" spans="1:8" ht="12" thickBot="1" x14ac:dyDescent="0.2">
      <c r="A174" s="91">
        <v>44174</v>
      </c>
      <c r="B174" s="109"/>
      <c r="C174" s="86" t="s">
        <v>325</v>
      </c>
      <c r="D174" s="89" t="s">
        <v>326</v>
      </c>
      <c r="E174" s="107" t="s">
        <v>375</v>
      </c>
      <c r="F174" s="93">
        <v>187</v>
      </c>
      <c r="G174" s="93" t="s">
        <v>424</v>
      </c>
      <c r="H174" s="90">
        <v>585000</v>
      </c>
    </row>
    <row r="175" spans="1:8" ht="12" thickBot="1" x14ac:dyDescent="0.2">
      <c r="A175" s="91">
        <v>44172</v>
      </c>
      <c r="B175" s="86"/>
      <c r="C175" s="86" t="s">
        <v>264</v>
      </c>
      <c r="D175" s="89" t="s">
        <v>266</v>
      </c>
      <c r="E175" s="107" t="s">
        <v>312</v>
      </c>
      <c r="F175" s="93" t="s">
        <v>43</v>
      </c>
      <c r="G175" s="93" t="s">
        <v>424</v>
      </c>
      <c r="H175" s="90">
        <v>120487</v>
      </c>
    </row>
    <row r="176" spans="1:8" ht="12" thickBot="1" x14ac:dyDescent="0.2">
      <c r="A176" s="91">
        <v>44200</v>
      </c>
      <c r="B176" s="86"/>
      <c r="C176" s="86" t="s">
        <v>182</v>
      </c>
      <c r="D176" s="89" t="s">
        <v>1283</v>
      </c>
      <c r="E176" s="107">
        <v>7104987626</v>
      </c>
      <c r="F176" s="93">
        <v>235</v>
      </c>
      <c r="G176" s="93"/>
      <c r="H176" s="90">
        <v>14513</v>
      </c>
    </row>
    <row r="177" spans="1:8" ht="12" thickBot="1" x14ac:dyDescent="0.2">
      <c r="A177" s="91">
        <v>44179</v>
      </c>
      <c r="B177" s="109">
        <v>1881509</v>
      </c>
      <c r="C177" s="86" t="s">
        <v>270</v>
      </c>
      <c r="D177" s="89" t="s">
        <v>271</v>
      </c>
      <c r="E177" s="107" t="s">
        <v>115</v>
      </c>
      <c r="F177" s="93" t="s">
        <v>431</v>
      </c>
      <c r="G177" s="93" t="s">
        <v>425</v>
      </c>
      <c r="H177" s="90">
        <v>250000</v>
      </c>
    </row>
    <row r="178" spans="1:8" ht="12" thickBot="1" x14ac:dyDescent="0.2">
      <c r="A178" s="91">
        <v>44200</v>
      </c>
      <c r="B178" s="109"/>
      <c r="C178" s="86" t="s">
        <v>182</v>
      </c>
      <c r="D178" s="89" t="s">
        <v>1257</v>
      </c>
      <c r="E178" s="107">
        <v>7104987626</v>
      </c>
      <c r="F178" s="93">
        <v>235</v>
      </c>
      <c r="G178" s="93"/>
      <c r="H178" s="90">
        <v>30112</v>
      </c>
    </row>
    <row r="179" spans="1:8" ht="12" thickBot="1" x14ac:dyDescent="0.2">
      <c r="A179" s="91">
        <v>44179</v>
      </c>
      <c r="B179" s="109"/>
      <c r="C179" s="86" t="s">
        <v>272</v>
      </c>
      <c r="D179" s="89" t="s">
        <v>273</v>
      </c>
      <c r="E179" s="107" t="s">
        <v>313</v>
      </c>
      <c r="F179" s="93" t="s">
        <v>432</v>
      </c>
      <c r="G179" s="93" t="s">
        <v>425</v>
      </c>
      <c r="H179" s="90">
        <v>170000</v>
      </c>
    </row>
    <row r="180" spans="1:8" ht="12" thickBot="1" x14ac:dyDescent="0.2">
      <c r="A180" s="91">
        <v>44200</v>
      </c>
      <c r="B180" s="109"/>
      <c r="C180" s="86" t="s">
        <v>182</v>
      </c>
      <c r="D180" s="89" t="s">
        <v>1258</v>
      </c>
      <c r="E180" s="107">
        <v>7104987626</v>
      </c>
      <c r="F180" s="93">
        <v>235</v>
      </c>
      <c r="G180" s="93"/>
      <c r="H180" s="90">
        <v>20476</v>
      </c>
    </row>
    <row r="181" spans="1:8" ht="12" thickBot="1" x14ac:dyDescent="0.2">
      <c r="A181" s="91">
        <v>44179</v>
      </c>
      <c r="B181" s="86"/>
      <c r="C181" s="86" t="s">
        <v>274</v>
      </c>
      <c r="D181" s="89" t="s">
        <v>275</v>
      </c>
      <c r="E181" s="107" t="s">
        <v>314</v>
      </c>
      <c r="F181" s="93" t="s">
        <v>432</v>
      </c>
      <c r="G181" s="93" t="s">
        <v>425</v>
      </c>
      <c r="H181" s="90">
        <v>150000</v>
      </c>
    </row>
    <row r="182" spans="1:8" ht="12" thickBot="1" x14ac:dyDescent="0.2">
      <c r="A182" s="91">
        <v>44200</v>
      </c>
      <c r="B182" s="86"/>
      <c r="C182" s="86" t="s">
        <v>182</v>
      </c>
      <c r="D182" s="89" t="s">
        <v>1259</v>
      </c>
      <c r="E182" s="107">
        <v>7104987626</v>
      </c>
      <c r="F182" s="93">
        <v>235</v>
      </c>
      <c r="G182" s="93"/>
      <c r="H182" s="90">
        <v>18067</v>
      </c>
    </row>
    <row r="183" spans="1:8" ht="12" thickBot="1" x14ac:dyDescent="0.2">
      <c r="A183" s="91">
        <v>44179</v>
      </c>
      <c r="B183" s="86"/>
      <c r="C183" s="86" t="s">
        <v>274</v>
      </c>
      <c r="D183" s="89" t="s">
        <v>276</v>
      </c>
      <c r="E183" s="107" t="s">
        <v>315</v>
      </c>
      <c r="F183" s="93" t="s">
        <v>432</v>
      </c>
      <c r="G183" s="93" t="s">
        <v>425</v>
      </c>
      <c r="H183" s="90">
        <v>369997</v>
      </c>
    </row>
    <row r="184" spans="1:8" ht="12" thickBot="1" x14ac:dyDescent="0.2">
      <c r="A184" s="91">
        <v>44200</v>
      </c>
      <c r="B184" s="86"/>
      <c r="C184" s="86" t="s">
        <v>182</v>
      </c>
      <c r="D184" s="89" t="s">
        <v>1260</v>
      </c>
      <c r="E184" s="107">
        <v>7104987626</v>
      </c>
      <c r="F184" s="93">
        <v>235</v>
      </c>
      <c r="G184" s="93"/>
      <c r="H184" s="90">
        <v>44566</v>
      </c>
    </row>
    <row r="185" spans="1:8" ht="12" thickBot="1" x14ac:dyDescent="0.2">
      <c r="A185" s="91">
        <v>44179</v>
      </c>
      <c r="B185" s="86"/>
      <c r="C185" s="86" t="s">
        <v>274</v>
      </c>
      <c r="D185" s="89" t="s">
        <v>277</v>
      </c>
      <c r="E185" s="107" t="s">
        <v>316</v>
      </c>
      <c r="F185" s="93" t="s">
        <v>432</v>
      </c>
      <c r="G185" s="93" t="s">
        <v>425</v>
      </c>
      <c r="H185" s="90">
        <v>449999</v>
      </c>
    </row>
    <row r="186" spans="1:8" ht="12" thickBot="1" x14ac:dyDescent="0.2">
      <c r="A186" s="91">
        <v>44200</v>
      </c>
      <c r="B186" s="86"/>
      <c r="C186" s="86" t="s">
        <v>182</v>
      </c>
      <c r="D186" s="89" t="s">
        <v>1261</v>
      </c>
      <c r="E186" s="107">
        <v>7104987626</v>
      </c>
      <c r="F186" s="93">
        <v>235</v>
      </c>
      <c r="G186" s="93"/>
      <c r="H186" s="90">
        <v>54202</v>
      </c>
    </row>
    <row r="187" spans="1:8" ht="12" thickBot="1" x14ac:dyDescent="0.2">
      <c r="A187" s="91">
        <v>44179</v>
      </c>
      <c r="B187" s="86"/>
      <c r="C187" s="86" t="s">
        <v>274</v>
      </c>
      <c r="D187" s="89" t="s">
        <v>279</v>
      </c>
      <c r="E187" s="107" t="s">
        <v>317</v>
      </c>
      <c r="F187" s="93" t="s">
        <v>432</v>
      </c>
      <c r="G187" s="93" t="s">
        <v>425</v>
      </c>
      <c r="H187" s="90">
        <v>99999</v>
      </c>
    </row>
    <row r="188" spans="1:8" ht="12" thickBot="1" x14ac:dyDescent="0.2">
      <c r="A188" s="91">
        <v>44200</v>
      </c>
      <c r="B188" s="86"/>
      <c r="C188" s="86" t="s">
        <v>182</v>
      </c>
      <c r="D188" s="89" t="s">
        <v>1262</v>
      </c>
      <c r="E188" s="107">
        <v>7104987626</v>
      </c>
      <c r="F188" s="93">
        <v>235</v>
      </c>
      <c r="G188" s="93"/>
      <c r="H188" s="90">
        <v>12045</v>
      </c>
    </row>
    <row r="189" spans="1:8" ht="12" thickBot="1" x14ac:dyDescent="0.2">
      <c r="A189" s="91">
        <v>44179</v>
      </c>
      <c r="B189" s="86"/>
      <c r="C189" s="86" t="s">
        <v>280</v>
      </c>
      <c r="D189" s="89" t="s">
        <v>281</v>
      </c>
      <c r="E189" s="107" t="s">
        <v>316</v>
      </c>
      <c r="F189" s="93" t="s">
        <v>432</v>
      </c>
      <c r="G189" s="93" t="s">
        <v>425</v>
      </c>
      <c r="H189" s="90">
        <v>99999</v>
      </c>
    </row>
    <row r="190" spans="1:8" ht="12" thickBot="1" x14ac:dyDescent="0.2">
      <c r="A190" s="91">
        <v>44200</v>
      </c>
      <c r="B190" s="86"/>
      <c r="C190" s="86" t="s">
        <v>182</v>
      </c>
      <c r="D190" s="89" t="s">
        <v>1263</v>
      </c>
      <c r="E190" s="107">
        <v>7104987626</v>
      </c>
      <c r="F190" s="93">
        <v>235</v>
      </c>
      <c r="G190" s="93"/>
      <c r="H190" s="90">
        <v>12045</v>
      </c>
    </row>
    <row r="191" spans="1:8" ht="12" thickBot="1" x14ac:dyDescent="0.2">
      <c r="A191" s="91">
        <v>44161</v>
      </c>
      <c r="B191" s="86"/>
      <c r="C191" s="86" t="s">
        <v>282</v>
      </c>
      <c r="D191" s="89" t="s">
        <v>283</v>
      </c>
      <c r="E191" s="107" t="s">
        <v>318</v>
      </c>
      <c r="F191" s="93" t="s">
        <v>432</v>
      </c>
      <c r="G191" s="93" t="s">
        <v>425</v>
      </c>
      <c r="H191" s="90">
        <v>446250</v>
      </c>
    </row>
    <row r="192" spans="1:8" ht="12" thickBot="1" x14ac:dyDescent="0.2">
      <c r="A192" s="91">
        <v>44172</v>
      </c>
      <c r="B192" s="86"/>
      <c r="C192" s="86" t="s">
        <v>182</v>
      </c>
      <c r="D192" s="89" t="s">
        <v>1248</v>
      </c>
      <c r="E192" s="107">
        <v>7088037956</v>
      </c>
      <c r="F192" s="93">
        <v>210</v>
      </c>
      <c r="G192" s="93"/>
      <c r="H192" s="90">
        <v>53750</v>
      </c>
    </row>
    <row r="193" spans="1:8" ht="12" thickBot="1" x14ac:dyDescent="0.2">
      <c r="A193" s="91">
        <v>44180</v>
      </c>
      <c r="B193" s="109">
        <v>1000000</v>
      </c>
      <c r="C193" s="86" t="s">
        <v>362</v>
      </c>
      <c r="D193" s="89" t="s">
        <v>365</v>
      </c>
      <c r="E193" s="107" t="s">
        <v>363</v>
      </c>
      <c r="F193" s="93" t="s">
        <v>432</v>
      </c>
      <c r="G193" s="93" t="s">
        <v>425</v>
      </c>
      <c r="H193" s="90">
        <v>446250</v>
      </c>
    </row>
    <row r="194" spans="1:8" ht="12" thickBot="1" x14ac:dyDescent="0.2">
      <c r="A194" s="91"/>
      <c r="B194" s="109"/>
      <c r="C194" s="86" t="s">
        <v>182</v>
      </c>
      <c r="D194" s="89" t="s">
        <v>1256</v>
      </c>
      <c r="E194" s="107">
        <v>7004987626</v>
      </c>
      <c r="F194" s="93">
        <v>235</v>
      </c>
      <c r="G194" s="93"/>
      <c r="H194" s="90">
        <v>53750</v>
      </c>
    </row>
    <row r="195" spans="1:8" ht="12" thickBot="1" x14ac:dyDescent="0.2">
      <c r="A195" s="91">
        <v>44180</v>
      </c>
      <c r="B195" s="109">
        <v>2000000</v>
      </c>
      <c r="C195" s="86" t="s">
        <v>284</v>
      </c>
      <c r="D195" s="89" t="s">
        <v>285</v>
      </c>
      <c r="E195" s="107" t="s">
        <v>319</v>
      </c>
      <c r="F195" s="93" t="s">
        <v>433</v>
      </c>
      <c r="G195" s="93" t="s">
        <v>434</v>
      </c>
      <c r="H195" s="90">
        <v>99999</v>
      </c>
    </row>
    <row r="196" spans="1:8" ht="12" thickBot="1" x14ac:dyDescent="0.2">
      <c r="A196" s="91" t="s">
        <v>1279</v>
      </c>
      <c r="B196" s="109"/>
      <c r="C196" s="86" t="s">
        <v>182</v>
      </c>
      <c r="D196" s="89" t="s">
        <v>1280</v>
      </c>
      <c r="E196" s="107">
        <v>7104987626</v>
      </c>
      <c r="F196" s="93">
        <v>235</v>
      </c>
      <c r="G196" s="93"/>
      <c r="H196" s="90">
        <v>12045</v>
      </c>
    </row>
    <row r="197" spans="1:8" ht="12" thickBot="1" x14ac:dyDescent="0.2">
      <c r="A197" s="91">
        <v>44165</v>
      </c>
      <c r="B197" s="86"/>
      <c r="C197" s="86" t="s">
        <v>286</v>
      </c>
      <c r="D197" s="89" t="s">
        <v>285</v>
      </c>
      <c r="E197" s="107" t="s">
        <v>320</v>
      </c>
      <c r="F197" s="93" t="s">
        <v>433</v>
      </c>
      <c r="G197" s="93" t="s">
        <v>434</v>
      </c>
      <c r="H197" s="90">
        <v>100000</v>
      </c>
    </row>
    <row r="198" spans="1:8" ht="12" thickBot="1" x14ac:dyDescent="0.2">
      <c r="A198" s="91">
        <v>44172</v>
      </c>
      <c r="B198" s="86"/>
      <c r="C198" s="86" t="s">
        <v>182</v>
      </c>
      <c r="D198" s="89" t="s">
        <v>1246</v>
      </c>
      <c r="E198" s="107">
        <v>7088037956</v>
      </c>
      <c r="F198" s="93">
        <v>210</v>
      </c>
      <c r="G198" s="93"/>
      <c r="H198" s="90">
        <v>12045</v>
      </c>
    </row>
    <row r="199" spans="1:8" ht="12" thickBot="1" x14ac:dyDescent="0.2">
      <c r="A199" s="91">
        <v>44174</v>
      </c>
      <c r="B199" s="86"/>
      <c r="C199" s="86" t="s">
        <v>287</v>
      </c>
      <c r="D199" s="89" t="s">
        <v>285</v>
      </c>
      <c r="E199" s="107" t="s">
        <v>320</v>
      </c>
      <c r="F199" s="93" t="s">
        <v>433</v>
      </c>
      <c r="G199" s="93" t="s">
        <v>434</v>
      </c>
      <c r="H199" s="90">
        <v>100000</v>
      </c>
    </row>
    <row r="200" spans="1:8" ht="12" thickBot="1" x14ac:dyDescent="0.2">
      <c r="A200" s="91">
        <v>44200</v>
      </c>
      <c r="B200" s="86"/>
      <c r="C200" s="86" t="s">
        <v>182</v>
      </c>
      <c r="D200" s="89" t="s">
        <v>1275</v>
      </c>
      <c r="E200" s="107">
        <v>7104987626</v>
      </c>
      <c r="F200" s="93">
        <v>235</v>
      </c>
      <c r="G200" s="93"/>
      <c r="H200" s="90">
        <v>12045</v>
      </c>
    </row>
    <row r="201" spans="1:8" ht="12" thickBot="1" x14ac:dyDescent="0.2">
      <c r="A201" s="91">
        <v>44165</v>
      </c>
      <c r="B201" s="86"/>
      <c r="C201" s="86" t="s">
        <v>288</v>
      </c>
      <c r="D201" s="89" t="s">
        <v>285</v>
      </c>
      <c r="E201" s="107" t="s">
        <v>321</v>
      </c>
      <c r="F201" s="93" t="s">
        <v>433</v>
      </c>
      <c r="G201" s="93" t="s">
        <v>434</v>
      </c>
      <c r="H201" s="90">
        <v>100000</v>
      </c>
    </row>
    <row r="202" spans="1:8" ht="12" thickBot="1" x14ac:dyDescent="0.2">
      <c r="A202" s="91">
        <v>44172</v>
      </c>
      <c r="B202" s="86"/>
      <c r="C202" s="86" t="s">
        <v>182</v>
      </c>
      <c r="D202" s="89" t="s">
        <v>1247</v>
      </c>
      <c r="E202" s="107">
        <v>7088037956</v>
      </c>
      <c r="F202" s="93">
        <v>210</v>
      </c>
      <c r="G202" s="93"/>
      <c r="H202" s="90">
        <v>12045</v>
      </c>
    </row>
    <row r="203" spans="1:8" ht="12" thickBot="1" x14ac:dyDescent="0.2">
      <c r="A203" s="91">
        <v>44165</v>
      </c>
      <c r="B203" s="86"/>
      <c r="C203" s="86" t="s">
        <v>289</v>
      </c>
      <c r="D203" s="89" t="s">
        <v>285</v>
      </c>
      <c r="E203" s="107" t="s">
        <v>322</v>
      </c>
      <c r="F203" s="93" t="s">
        <v>433</v>
      </c>
      <c r="G203" s="93" t="s">
        <v>434</v>
      </c>
      <c r="H203" s="90">
        <v>100000</v>
      </c>
    </row>
    <row r="204" spans="1:8" ht="12" thickBot="1" x14ac:dyDescent="0.2">
      <c r="A204" s="91">
        <v>44381</v>
      </c>
      <c r="B204" s="86"/>
      <c r="C204" s="86" t="s">
        <v>182</v>
      </c>
      <c r="D204" s="89" t="s">
        <v>1249</v>
      </c>
      <c r="E204" s="107">
        <v>7088037956</v>
      </c>
      <c r="F204" s="93">
        <v>210</v>
      </c>
      <c r="G204" s="93"/>
      <c r="H204" s="90">
        <v>12045</v>
      </c>
    </row>
    <row r="205" spans="1:8" ht="12" thickBot="1" x14ac:dyDescent="0.2">
      <c r="A205" s="91">
        <v>44169</v>
      </c>
      <c r="B205" s="86"/>
      <c r="C205" s="86" t="s">
        <v>290</v>
      </c>
      <c r="D205" s="89" t="s">
        <v>285</v>
      </c>
      <c r="E205" s="107" t="s">
        <v>1298</v>
      </c>
      <c r="F205" s="93" t="s">
        <v>433</v>
      </c>
      <c r="G205" s="93" t="s">
        <v>434</v>
      </c>
      <c r="H205" s="90">
        <v>100000</v>
      </c>
    </row>
    <row r="206" spans="1:8" ht="12" thickBot="1" x14ac:dyDescent="0.2">
      <c r="A206" s="91">
        <v>44200</v>
      </c>
      <c r="B206" s="86"/>
      <c r="C206" s="86" t="s">
        <v>182</v>
      </c>
      <c r="D206" s="89" t="s">
        <v>1273</v>
      </c>
      <c r="E206" s="107">
        <v>7104987626</v>
      </c>
      <c r="F206" s="93">
        <v>235</v>
      </c>
      <c r="G206" s="93"/>
      <c r="H206" s="90">
        <v>12045</v>
      </c>
    </row>
    <row r="207" spans="1:8" ht="12" thickBot="1" x14ac:dyDescent="0.2">
      <c r="A207" s="91">
        <v>44169</v>
      </c>
      <c r="B207" s="86"/>
      <c r="C207" s="86" t="s">
        <v>290</v>
      </c>
      <c r="D207" s="89" t="s">
        <v>285</v>
      </c>
      <c r="E207" s="107" t="s">
        <v>310</v>
      </c>
      <c r="F207" s="93" t="s">
        <v>433</v>
      </c>
      <c r="G207" s="93" t="s">
        <v>434</v>
      </c>
      <c r="H207" s="90">
        <v>50000</v>
      </c>
    </row>
    <row r="208" spans="1:8" ht="12" thickBot="1" x14ac:dyDescent="0.2">
      <c r="A208" s="91">
        <v>44200</v>
      </c>
      <c r="B208" s="86"/>
      <c r="C208" s="86" t="s">
        <v>182</v>
      </c>
      <c r="D208" s="89" t="s">
        <v>1274</v>
      </c>
      <c r="E208" s="107">
        <v>7104987626</v>
      </c>
      <c r="F208" s="93">
        <v>235</v>
      </c>
      <c r="G208" s="93"/>
      <c r="H208" s="90">
        <v>6022</v>
      </c>
    </row>
    <row r="209" spans="1:8" ht="12" thickBot="1" x14ac:dyDescent="0.2">
      <c r="A209" s="91">
        <v>44173</v>
      </c>
      <c r="B209" s="86"/>
      <c r="C209" s="86" t="s">
        <v>291</v>
      </c>
      <c r="D209" s="89" t="s">
        <v>285</v>
      </c>
      <c r="E209" s="107" t="s">
        <v>307</v>
      </c>
      <c r="F209" s="93" t="s">
        <v>433</v>
      </c>
      <c r="G209" s="93" t="s">
        <v>434</v>
      </c>
      <c r="H209" s="90">
        <v>150000</v>
      </c>
    </row>
    <row r="210" spans="1:8" ht="12" thickBot="1" x14ac:dyDescent="0.2">
      <c r="A210" s="91">
        <v>44200</v>
      </c>
      <c r="B210" s="86"/>
      <c r="C210" s="86" t="s">
        <v>182</v>
      </c>
      <c r="D210" s="89" t="s">
        <v>1276</v>
      </c>
      <c r="E210" s="107">
        <v>7104987626</v>
      </c>
      <c r="F210" s="93">
        <v>235</v>
      </c>
      <c r="G210" s="93"/>
      <c r="H210" s="90">
        <v>18067</v>
      </c>
    </row>
    <row r="211" spans="1:8" ht="12" thickBot="1" x14ac:dyDescent="0.2">
      <c r="A211" s="91">
        <v>44166</v>
      </c>
      <c r="B211" s="86"/>
      <c r="C211" s="86" t="s">
        <v>292</v>
      </c>
      <c r="D211" s="89" t="s">
        <v>285</v>
      </c>
      <c r="E211" s="107" t="s">
        <v>295</v>
      </c>
      <c r="F211" s="93" t="s">
        <v>433</v>
      </c>
      <c r="G211" s="93" t="s">
        <v>434</v>
      </c>
      <c r="H211" s="90">
        <v>250000</v>
      </c>
    </row>
    <row r="212" spans="1:8" ht="12" thickBot="1" x14ac:dyDescent="0.2">
      <c r="A212" s="91">
        <v>44200</v>
      </c>
      <c r="B212" s="86"/>
      <c r="C212" s="86" t="s">
        <v>182</v>
      </c>
      <c r="D212" s="89" t="s">
        <v>1277</v>
      </c>
      <c r="E212" s="107">
        <v>7104987626</v>
      </c>
      <c r="F212" s="93">
        <v>235</v>
      </c>
      <c r="G212" s="93"/>
      <c r="H212" s="90">
        <v>30112</v>
      </c>
    </row>
    <row r="213" spans="1:8" ht="12" thickBot="1" x14ac:dyDescent="0.2">
      <c r="A213" s="91">
        <v>44180</v>
      </c>
      <c r="B213" s="86"/>
      <c r="C213" s="86" t="s">
        <v>293</v>
      </c>
      <c r="D213" s="89" t="s">
        <v>285</v>
      </c>
      <c r="E213" s="107" t="s">
        <v>294</v>
      </c>
      <c r="F213" s="93" t="s">
        <v>433</v>
      </c>
      <c r="G213" s="93" t="s">
        <v>434</v>
      </c>
      <c r="H213" s="90">
        <v>50000</v>
      </c>
    </row>
    <row r="214" spans="1:8" ht="12" thickBot="1" x14ac:dyDescent="0.2">
      <c r="A214" s="91">
        <v>44200</v>
      </c>
      <c r="B214" s="86"/>
      <c r="C214" s="86" t="s">
        <v>182</v>
      </c>
      <c r="D214" s="89" t="s">
        <v>1278</v>
      </c>
      <c r="E214" s="107">
        <v>7104987626</v>
      </c>
      <c r="F214" s="93">
        <v>235</v>
      </c>
      <c r="G214" s="93"/>
      <c r="H214" s="90">
        <v>6022</v>
      </c>
    </row>
    <row r="215" spans="1:8" ht="12" thickBot="1" x14ac:dyDescent="0.2">
      <c r="A215" s="91">
        <v>44180</v>
      </c>
      <c r="B215" s="86"/>
      <c r="C215" s="86" t="s">
        <v>327</v>
      </c>
      <c r="D215" s="89" t="s">
        <v>324</v>
      </c>
      <c r="E215" s="107" t="s">
        <v>1089</v>
      </c>
      <c r="F215" s="93" t="s">
        <v>433</v>
      </c>
      <c r="G215" s="93" t="s">
        <v>434</v>
      </c>
      <c r="H215" s="90">
        <v>767508</v>
      </c>
    </row>
    <row r="216" spans="1:8" ht="12" thickBot="1" x14ac:dyDescent="0.2">
      <c r="A216" s="91">
        <v>44177</v>
      </c>
      <c r="B216" s="109">
        <v>1960000</v>
      </c>
      <c r="C216" s="86" t="s">
        <v>113</v>
      </c>
      <c r="D216" s="89" t="s">
        <v>331</v>
      </c>
      <c r="E216" s="107" t="s">
        <v>328</v>
      </c>
      <c r="F216" s="93" t="s">
        <v>435</v>
      </c>
      <c r="G216" s="93" t="s">
        <v>436</v>
      </c>
      <c r="H216" s="90">
        <v>357000</v>
      </c>
    </row>
    <row r="217" spans="1:8" ht="12" thickBot="1" x14ac:dyDescent="0.2">
      <c r="A217" s="91">
        <v>44200</v>
      </c>
      <c r="B217" s="109"/>
      <c r="C217" s="86" t="s">
        <v>182</v>
      </c>
      <c r="D217" s="89" t="s">
        <v>1254</v>
      </c>
      <c r="E217" s="107">
        <v>7104987626</v>
      </c>
      <c r="F217" s="93">
        <v>235</v>
      </c>
      <c r="G217" s="93"/>
      <c r="H217" s="90">
        <v>43000</v>
      </c>
    </row>
    <row r="218" spans="1:8" ht="12" thickBot="1" x14ac:dyDescent="0.2">
      <c r="A218" s="91">
        <v>44176</v>
      </c>
      <c r="B218" s="86"/>
      <c r="C218" s="86" t="s">
        <v>329</v>
      </c>
      <c r="D218" s="89" t="s">
        <v>330</v>
      </c>
      <c r="E218" s="107" t="s">
        <v>296</v>
      </c>
      <c r="F218" s="93" t="s">
        <v>435</v>
      </c>
      <c r="G218" s="93" t="s">
        <v>436</v>
      </c>
      <c r="H218" s="90">
        <v>178500</v>
      </c>
    </row>
    <row r="219" spans="1:8" ht="12" thickBot="1" x14ac:dyDescent="0.2">
      <c r="A219" s="91">
        <v>44200</v>
      </c>
      <c r="B219" s="86"/>
      <c r="C219" s="86" t="s">
        <v>182</v>
      </c>
      <c r="D219" s="89" t="s">
        <v>1253</v>
      </c>
      <c r="E219" s="107">
        <v>7104987626</v>
      </c>
      <c r="F219" s="93">
        <v>235</v>
      </c>
      <c r="G219" s="93"/>
      <c r="H219" s="90">
        <v>21500</v>
      </c>
    </row>
    <row r="220" spans="1:8" ht="12" thickBot="1" x14ac:dyDescent="0.2">
      <c r="A220" s="91">
        <v>44176</v>
      </c>
      <c r="B220" s="86"/>
      <c r="C220" s="86" t="s">
        <v>332</v>
      </c>
      <c r="D220" s="89" t="s">
        <v>333</v>
      </c>
      <c r="E220" s="107" t="s">
        <v>334</v>
      </c>
      <c r="F220" s="93" t="s">
        <v>435</v>
      </c>
      <c r="G220" s="93" t="s">
        <v>436</v>
      </c>
      <c r="H220" s="90">
        <v>357000</v>
      </c>
    </row>
    <row r="221" spans="1:8" ht="12" thickBot="1" x14ac:dyDescent="0.2">
      <c r="A221" s="91">
        <v>44200</v>
      </c>
      <c r="B221" s="86"/>
      <c r="C221" s="86" t="s">
        <v>182</v>
      </c>
      <c r="D221" s="89" t="s">
        <v>1255</v>
      </c>
      <c r="E221" s="107">
        <v>7104987626</v>
      </c>
      <c r="F221" s="93">
        <v>235</v>
      </c>
      <c r="G221" s="93"/>
      <c r="H221" s="90">
        <v>43000</v>
      </c>
    </row>
    <row r="222" spans="1:8" ht="12" thickBot="1" x14ac:dyDescent="0.2">
      <c r="A222" s="91">
        <v>44176</v>
      </c>
      <c r="B222" s="86"/>
      <c r="C222" s="86" t="s">
        <v>332</v>
      </c>
      <c r="D222" s="89" t="s">
        <v>335</v>
      </c>
      <c r="E222" s="107" t="s">
        <v>336</v>
      </c>
      <c r="F222" s="93" t="s">
        <v>121</v>
      </c>
      <c r="G222" s="93" t="s">
        <v>436</v>
      </c>
      <c r="H222" s="90">
        <v>714000</v>
      </c>
    </row>
    <row r="223" spans="1:8" ht="12" thickBot="1" x14ac:dyDescent="0.2">
      <c r="A223" s="91">
        <v>44200</v>
      </c>
      <c r="B223" s="86"/>
      <c r="C223" s="86" t="s">
        <v>182</v>
      </c>
      <c r="D223" s="89" t="s">
        <v>1251</v>
      </c>
      <c r="E223" s="107">
        <v>7104987626</v>
      </c>
      <c r="F223" s="93">
        <v>235</v>
      </c>
      <c r="G223" s="93"/>
      <c r="H223" s="90">
        <v>86000</v>
      </c>
    </row>
    <row r="224" spans="1:8" ht="12" thickBot="1" x14ac:dyDescent="0.2">
      <c r="A224" s="91">
        <v>44176</v>
      </c>
      <c r="B224" s="86"/>
      <c r="C224" s="86" t="s">
        <v>337</v>
      </c>
      <c r="D224" s="89" t="s">
        <v>338</v>
      </c>
      <c r="E224" s="107" t="s">
        <v>339</v>
      </c>
      <c r="F224" s="93" t="s">
        <v>121</v>
      </c>
      <c r="G224" s="93" t="s">
        <v>436</v>
      </c>
      <c r="H224" s="90">
        <v>142800</v>
      </c>
    </row>
    <row r="225" spans="1:8" ht="12" thickBot="1" x14ac:dyDescent="0.2">
      <c r="A225" s="91">
        <v>44200</v>
      </c>
      <c r="B225" s="86"/>
      <c r="C225" s="86" t="s">
        <v>182</v>
      </c>
      <c r="D225" s="89" t="s">
        <v>1252</v>
      </c>
      <c r="E225" s="107">
        <v>7104987626</v>
      </c>
      <c r="F225" s="93">
        <v>235</v>
      </c>
      <c r="G225" s="93"/>
      <c r="H225" s="90">
        <v>17200</v>
      </c>
    </row>
    <row r="226" spans="1:8" ht="12" thickBot="1" x14ac:dyDescent="0.2">
      <c r="A226" s="91">
        <v>44150</v>
      </c>
      <c r="B226" s="109">
        <v>2000000</v>
      </c>
      <c r="C226" s="86" t="s">
        <v>376</v>
      </c>
      <c r="D226" s="89" t="s">
        <v>426</v>
      </c>
      <c r="E226" s="107" t="s">
        <v>323</v>
      </c>
      <c r="F226" s="92" t="s">
        <v>430</v>
      </c>
      <c r="G226" s="92" t="s">
        <v>235</v>
      </c>
      <c r="H226" s="90">
        <v>150913</v>
      </c>
    </row>
    <row r="227" spans="1:8" ht="12" thickBot="1" x14ac:dyDescent="0.2">
      <c r="A227" s="91">
        <v>44172</v>
      </c>
      <c r="B227" s="109"/>
      <c r="C227" s="86" t="s">
        <v>182</v>
      </c>
      <c r="D227" s="89" t="s">
        <v>1244</v>
      </c>
      <c r="E227" s="107">
        <v>7088037956</v>
      </c>
      <c r="F227" s="92"/>
      <c r="G227" s="92"/>
      <c r="H227" s="90">
        <v>18177</v>
      </c>
    </row>
    <row r="228" spans="1:8" ht="12" thickBot="1" x14ac:dyDescent="0.2">
      <c r="A228" s="91">
        <v>44156</v>
      </c>
      <c r="B228" s="86"/>
      <c r="C228" s="86" t="s">
        <v>341</v>
      </c>
      <c r="D228" s="89" t="s">
        <v>427</v>
      </c>
      <c r="E228" s="107" t="s">
        <v>320</v>
      </c>
      <c r="F228" s="92" t="s">
        <v>430</v>
      </c>
      <c r="G228" s="92" t="s">
        <v>235</v>
      </c>
      <c r="H228" s="90">
        <v>150914</v>
      </c>
    </row>
    <row r="229" spans="1:8" ht="12" thickBot="1" x14ac:dyDescent="0.2">
      <c r="A229" s="91">
        <v>44172</v>
      </c>
      <c r="B229" s="86"/>
      <c r="C229" s="86" t="s">
        <v>182</v>
      </c>
      <c r="D229" s="89" t="s">
        <v>1245</v>
      </c>
      <c r="E229" s="107">
        <v>7088037956</v>
      </c>
      <c r="F229" s="92">
        <v>210</v>
      </c>
      <c r="G229" s="92"/>
      <c r="H229" s="90">
        <v>18177</v>
      </c>
    </row>
    <row r="230" spans="1:8" ht="12" thickBot="1" x14ac:dyDescent="0.2">
      <c r="A230" s="91">
        <v>44151</v>
      </c>
      <c r="B230" s="86"/>
      <c r="C230" s="86" t="s">
        <v>342</v>
      </c>
      <c r="D230" s="89" t="s">
        <v>426</v>
      </c>
      <c r="E230" s="107" t="s">
        <v>343</v>
      </c>
      <c r="F230" s="92" t="s">
        <v>430</v>
      </c>
      <c r="G230" s="92" t="s">
        <v>235</v>
      </c>
      <c r="H230" s="90">
        <v>150914</v>
      </c>
    </row>
    <row r="231" spans="1:8" ht="12" thickBot="1" x14ac:dyDescent="0.2">
      <c r="A231" s="91">
        <v>44172</v>
      </c>
      <c r="B231" s="86"/>
      <c r="C231" s="86" t="s">
        <v>182</v>
      </c>
      <c r="D231" s="89" t="s">
        <v>1234</v>
      </c>
      <c r="E231" s="107">
        <v>7088037956</v>
      </c>
      <c r="F231" s="92">
        <v>210</v>
      </c>
      <c r="G231" s="92"/>
      <c r="H231" s="90">
        <v>18177</v>
      </c>
    </row>
    <row r="232" spans="1:8" ht="12" thickBot="1" x14ac:dyDescent="0.2">
      <c r="A232" s="91">
        <v>44150</v>
      </c>
      <c r="B232" s="86"/>
      <c r="C232" s="86" t="s">
        <v>344</v>
      </c>
      <c r="D232" s="89" t="s">
        <v>426</v>
      </c>
      <c r="E232" s="107" t="s">
        <v>1317</v>
      </c>
      <c r="F232" s="92" t="s">
        <v>430</v>
      </c>
      <c r="G232" s="92" t="s">
        <v>235</v>
      </c>
      <c r="H232" s="90">
        <v>150914</v>
      </c>
    </row>
    <row r="233" spans="1:8" ht="12" thickBot="1" x14ac:dyDescent="0.2">
      <c r="A233" s="91">
        <v>44172</v>
      </c>
      <c r="B233" s="86"/>
      <c r="C233" s="86" t="s">
        <v>182</v>
      </c>
      <c r="D233" s="89" t="s">
        <v>1235</v>
      </c>
      <c r="E233" s="107">
        <v>7088037956</v>
      </c>
      <c r="F233" s="92">
        <v>210</v>
      </c>
      <c r="G233" s="92"/>
      <c r="H233" s="90">
        <v>18177</v>
      </c>
    </row>
    <row r="234" spans="1:8" ht="12" thickBot="1" x14ac:dyDescent="0.2">
      <c r="A234" s="91">
        <v>44189</v>
      </c>
      <c r="B234" s="86"/>
      <c r="C234" s="86" t="s">
        <v>345</v>
      </c>
      <c r="D234" s="89" t="s">
        <v>426</v>
      </c>
      <c r="E234" s="107" t="s">
        <v>1237</v>
      </c>
      <c r="F234" s="92" t="s">
        <v>430</v>
      </c>
      <c r="G234" s="92" t="s">
        <v>235</v>
      </c>
      <c r="H234" s="90">
        <v>150914</v>
      </c>
    </row>
    <row r="235" spans="1:8" ht="12" thickBot="1" x14ac:dyDescent="0.2">
      <c r="A235" s="91"/>
      <c r="B235" s="86"/>
      <c r="C235" s="86" t="s">
        <v>182</v>
      </c>
      <c r="D235" s="89" t="s">
        <v>1236</v>
      </c>
      <c r="E235" s="107">
        <v>7088037956</v>
      </c>
      <c r="F235" s="92">
        <v>210</v>
      </c>
      <c r="G235" s="92"/>
      <c r="H235" s="90">
        <v>18177</v>
      </c>
    </row>
    <row r="236" spans="1:8" ht="12" thickBot="1" x14ac:dyDescent="0.2">
      <c r="A236" s="91">
        <v>44152</v>
      </c>
      <c r="B236" s="86"/>
      <c r="C236" s="86" t="s">
        <v>346</v>
      </c>
      <c r="D236" s="89" t="s">
        <v>426</v>
      </c>
      <c r="E236" s="107" t="s">
        <v>347</v>
      </c>
      <c r="F236" s="92" t="s">
        <v>430</v>
      </c>
      <c r="G236" s="92" t="s">
        <v>235</v>
      </c>
      <c r="H236" s="90">
        <v>150914</v>
      </c>
    </row>
    <row r="237" spans="1:8" ht="12" thickBot="1" x14ac:dyDescent="0.2">
      <c r="A237" s="91">
        <v>44172</v>
      </c>
      <c r="B237" s="86"/>
      <c r="C237" s="86" t="s">
        <v>182</v>
      </c>
      <c r="D237" s="89" t="s">
        <v>1238</v>
      </c>
      <c r="E237" s="107">
        <v>7088037956</v>
      </c>
      <c r="F237" s="92">
        <v>210</v>
      </c>
      <c r="G237" s="92"/>
      <c r="H237" s="90">
        <v>18177</v>
      </c>
    </row>
    <row r="238" spans="1:8" ht="12" thickBot="1" x14ac:dyDescent="0.2">
      <c r="A238" s="91">
        <v>44155</v>
      </c>
      <c r="B238" s="86"/>
      <c r="C238" s="86" t="s">
        <v>348</v>
      </c>
      <c r="D238" s="89" t="s">
        <v>426</v>
      </c>
      <c r="E238" s="107" t="s">
        <v>349</v>
      </c>
      <c r="F238" s="92" t="s">
        <v>430</v>
      </c>
      <c r="G238" s="92" t="s">
        <v>235</v>
      </c>
      <c r="H238" s="90">
        <v>150914</v>
      </c>
    </row>
    <row r="239" spans="1:8" ht="12" thickBot="1" x14ac:dyDescent="0.2">
      <c r="A239" s="91">
        <v>44172</v>
      </c>
      <c r="B239" s="86"/>
      <c r="C239" s="86" t="s">
        <v>182</v>
      </c>
      <c r="D239" s="89" t="s">
        <v>1239</v>
      </c>
      <c r="E239" s="107">
        <v>7088037956</v>
      </c>
      <c r="F239" s="92">
        <v>210</v>
      </c>
      <c r="G239" s="92"/>
      <c r="H239" s="90">
        <v>18177</v>
      </c>
    </row>
    <row r="240" spans="1:8" ht="12" thickBot="1" x14ac:dyDescent="0.2">
      <c r="A240" s="91">
        <v>44152</v>
      </c>
      <c r="B240" s="86"/>
      <c r="C240" s="86" t="s">
        <v>350</v>
      </c>
      <c r="D240" s="89" t="s">
        <v>426</v>
      </c>
      <c r="E240" s="107" t="s">
        <v>351</v>
      </c>
      <c r="F240" s="92" t="s">
        <v>430</v>
      </c>
      <c r="G240" s="92" t="s">
        <v>235</v>
      </c>
      <c r="H240" s="90">
        <v>150914</v>
      </c>
    </row>
    <row r="241" spans="1:8" ht="12" thickBot="1" x14ac:dyDescent="0.2">
      <c r="A241" s="91">
        <v>44172</v>
      </c>
      <c r="B241" s="86"/>
      <c r="C241" s="86" t="s">
        <v>182</v>
      </c>
      <c r="D241" s="89" t="s">
        <v>1240</v>
      </c>
      <c r="E241" s="107">
        <v>7088037956</v>
      </c>
      <c r="F241" s="92">
        <v>210</v>
      </c>
      <c r="G241" s="92"/>
      <c r="H241" s="90">
        <v>18177</v>
      </c>
    </row>
    <row r="242" spans="1:8" ht="12" thickBot="1" x14ac:dyDescent="0.2">
      <c r="A242" s="91">
        <v>44160</v>
      </c>
      <c r="B242" s="86"/>
      <c r="C242" s="86" t="s">
        <v>352</v>
      </c>
      <c r="D242" s="89" t="s">
        <v>426</v>
      </c>
      <c r="E242" s="107" t="s">
        <v>353</v>
      </c>
      <c r="F242" s="92" t="s">
        <v>430</v>
      </c>
      <c r="G242" s="92" t="s">
        <v>235</v>
      </c>
      <c r="H242" s="90">
        <v>150914</v>
      </c>
    </row>
    <row r="243" spans="1:8" ht="12" thickBot="1" x14ac:dyDescent="0.2">
      <c r="A243" s="91">
        <v>44172</v>
      </c>
      <c r="B243" s="86"/>
      <c r="C243" s="86" t="s">
        <v>182</v>
      </c>
      <c r="D243" s="89" t="s">
        <v>1241</v>
      </c>
      <c r="E243" s="107">
        <v>7088037956</v>
      </c>
      <c r="F243" s="92">
        <v>210</v>
      </c>
      <c r="G243" s="92"/>
      <c r="H243" s="90">
        <v>18177</v>
      </c>
    </row>
    <row r="244" spans="1:8" ht="12" thickBot="1" x14ac:dyDescent="0.2">
      <c r="A244" s="91">
        <v>44152</v>
      </c>
      <c r="B244" s="109"/>
      <c r="C244" s="86" t="s">
        <v>340</v>
      </c>
      <c r="D244" s="89" t="s">
        <v>428</v>
      </c>
      <c r="E244" s="107" t="s">
        <v>320</v>
      </c>
      <c r="F244" s="92" t="s">
        <v>430</v>
      </c>
      <c r="G244" s="92" t="s">
        <v>235</v>
      </c>
      <c r="H244" s="90">
        <v>150914</v>
      </c>
    </row>
    <row r="245" spans="1:8" ht="12" thickBot="1" x14ac:dyDescent="0.2">
      <c r="A245" s="91">
        <v>44172</v>
      </c>
      <c r="B245" s="109"/>
      <c r="C245" s="86" t="s">
        <v>182</v>
      </c>
      <c r="D245" s="89" t="s">
        <v>1242</v>
      </c>
      <c r="E245" s="107">
        <v>7088037956</v>
      </c>
      <c r="F245" s="92">
        <v>210</v>
      </c>
      <c r="G245" s="92"/>
      <c r="H245" s="90">
        <v>18177</v>
      </c>
    </row>
    <row r="246" spans="1:8" ht="12" thickBot="1" x14ac:dyDescent="0.2">
      <c r="A246" s="91">
        <v>44152</v>
      </c>
      <c r="B246" s="86"/>
      <c r="C246" s="86" t="s">
        <v>354</v>
      </c>
      <c r="D246" s="89" t="s">
        <v>429</v>
      </c>
      <c r="E246" s="107" t="s">
        <v>763</v>
      </c>
      <c r="F246" s="92" t="s">
        <v>430</v>
      </c>
      <c r="G246" s="92" t="s">
        <v>235</v>
      </c>
      <c r="H246" s="90">
        <v>150914</v>
      </c>
    </row>
    <row r="247" spans="1:8" ht="12" thickBot="1" x14ac:dyDescent="0.2">
      <c r="A247" s="91">
        <v>44172</v>
      </c>
      <c r="B247" s="86"/>
      <c r="C247" s="86" t="s">
        <v>182</v>
      </c>
      <c r="D247" s="89" t="s">
        <v>1243</v>
      </c>
      <c r="E247" s="107">
        <v>7088037956</v>
      </c>
      <c r="F247" s="92">
        <v>210</v>
      </c>
      <c r="G247" s="92"/>
      <c r="H247" s="90">
        <v>18177</v>
      </c>
    </row>
    <row r="248" spans="1:8" ht="12" thickBot="1" x14ac:dyDescent="0.2">
      <c r="A248" s="91">
        <v>44150</v>
      </c>
      <c r="B248" s="109"/>
      <c r="C248" s="86" t="s">
        <v>267</v>
      </c>
      <c r="D248" s="89" t="s">
        <v>268</v>
      </c>
      <c r="E248" s="107" t="s">
        <v>1087</v>
      </c>
      <c r="F248" s="92" t="s">
        <v>430</v>
      </c>
      <c r="G248" s="92" t="s">
        <v>235</v>
      </c>
      <c r="H248" s="90">
        <v>120000</v>
      </c>
    </row>
    <row r="249" spans="1:8" ht="12" thickBot="1" x14ac:dyDescent="0.2">
      <c r="A249" s="91">
        <v>44189</v>
      </c>
      <c r="B249" s="86"/>
      <c r="C249" s="86" t="s">
        <v>267</v>
      </c>
      <c r="D249" s="89" t="s">
        <v>269</v>
      </c>
      <c r="E249" s="107" t="s">
        <v>1088</v>
      </c>
      <c r="F249" s="92" t="s">
        <v>430</v>
      </c>
      <c r="G249" s="92" t="s">
        <v>235</v>
      </c>
      <c r="H249" s="90">
        <v>23800</v>
      </c>
    </row>
    <row r="250" spans="1:8" ht="12" thickBot="1" x14ac:dyDescent="0.2">
      <c r="A250" s="91">
        <v>44187</v>
      </c>
      <c r="B250" s="109">
        <v>1631909</v>
      </c>
      <c r="C250" s="86" t="s">
        <v>355</v>
      </c>
      <c r="D250" s="89" t="s">
        <v>356</v>
      </c>
      <c r="E250" s="107" t="s">
        <v>360</v>
      </c>
      <c r="F250" s="92" t="s">
        <v>437</v>
      </c>
      <c r="G250" s="92" t="s">
        <v>438</v>
      </c>
      <c r="H250" s="90">
        <v>653318</v>
      </c>
    </row>
    <row r="251" spans="1:8" ht="12" thickBot="1" x14ac:dyDescent="0.2">
      <c r="A251" s="91">
        <v>44200</v>
      </c>
      <c r="B251" s="109"/>
      <c r="C251" s="86" t="s">
        <v>182</v>
      </c>
      <c r="D251" s="89" t="s">
        <v>1290</v>
      </c>
      <c r="E251" s="107">
        <v>7104987626</v>
      </c>
      <c r="F251" s="92">
        <v>235</v>
      </c>
      <c r="G251" s="92"/>
      <c r="H251" s="90">
        <v>78691</v>
      </c>
    </row>
    <row r="252" spans="1:8" ht="12" thickBot="1" x14ac:dyDescent="0.2">
      <c r="A252" s="91">
        <v>44124</v>
      </c>
      <c r="B252" s="86"/>
      <c r="C252" s="86" t="s">
        <v>358</v>
      </c>
      <c r="D252" s="89" t="s">
        <v>359</v>
      </c>
      <c r="E252" s="107" t="s">
        <v>361</v>
      </c>
      <c r="F252" s="92" t="s">
        <v>437</v>
      </c>
      <c r="G252" s="92" t="s">
        <v>438</v>
      </c>
      <c r="H252" s="90">
        <v>500000</v>
      </c>
    </row>
    <row r="253" spans="1:8" ht="12" thickBot="1" x14ac:dyDescent="0.2">
      <c r="A253" s="91">
        <v>44110</v>
      </c>
      <c r="B253" s="109"/>
      <c r="C253" s="86" t="s">
        <v>377</v>
      </c>
      <c r="D253" s="89" t="s">
        <v>378</v>
      </c>
      <c r="E253" s="107" t="s">
        <v>379</v>
      </c>
      <c r="F253" s="92" t="s">
        <v>437</v>
      </c>
      <c r="G253" s="92" t="s">
        <v>438</v>
      </c>
      <c r="H253" s="90">
        <v>399900</v>
      </c>
    </row>
    <row r="254" spans="1:8" ht="13.5" customHeight="1" thickBot="1" x14ac:dyDescent="0.2">
      <c r="A254" s="150" t="s">
        <v>52</v>
      </c>
      <c r="B254" s="151"/>
      <c r="C254" s="151"/>
      <c r="D254" s="151"/>
      <c r="E254" s="151"/>
      <c r="F254" s="151"/>
      <c r="G254" s="152"/>
      <c r="H254" s="105">
        <v>21345103</v>
      </c>
    </row>
    <row r="255" spans="1:8" ht="12" thickBot="1" x14ac:dyDescent="0.2">
      <c r="A255" s="86"/>
      <c r="B255" s="86"/>
      <c r="C255" s="86"/>
      <c r="D255" s="89"/>
      <c r="E255" s="107"/>
      <c r="F255" s="92"/>
      <c r="G255" s="92"/>
      <c r="H255" s="90"/>
    </row>
    <row r="256" spans="1:8" ht="13.5" customHeight="1" thickBot="1" x14ac:dyDescent="0.2">
      <c r="A256" s="153" t="s">
        <v>52</v>
      </c>
      <c r="B256" s="154"/>
      <c r="C256" s="154"/>
      <c r="D256" s="154"/>
      <c r="E256" s="154"/>
      <c r="F256" s="154"/>
      <c r="G256" s="155"/>
      <c r="H256" s="104">
        <v>134808350</v>
      </c>
    </row>
  </sheetData>
  <mergeCells count="11">
    <mergeCell ref="A68:G68"/>
    <mergeCell ref="A75:G75"/>
    <mergeCell ref="A133:G133"/>
    <mergeCell ref="A254:G254"/>
    <mergeCell ref="A256:G256"/>
    <mergeCell ref="A63:G63"/>
    <mergeCell ref="A16:G16"/>
    <mergeCell ref="A26:G26"/>
    <mergeCell ref="A35:G35"/>
    <mergeCell ref="A42:G42"/>
    <mergeCell ref="A55:G55"/>
  </mergeCells>
  <pageMargins left="0.7" right="0.7" top="0.75" bottom="0.75" header="0.3" footer="0.3"/>
  <pageSetup paperSize="5"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73"/>
  <sheetViews>
    <sheetView zoomScaleNormal="100" workbookViewId="0">
      <selection activeCell="C160" sqref="C160"/>
    </sheetView>
  </sheetViews>
  <sheetFormatPr baseColWidth="10" defaultRowHeight="13" x14ac:dyDescent="0.15"/>
  <cols>
    <col min="2" max="2" width="11.5" customWidth="1"/>
    <col min="3" max="3" width="24" customWidth="1"/>
    <col min="4" max="4" width="44.83203125" customWidth="1"/>
    <col min="5" max="5" width="19.6640625" customWidth="1"/>
    <col min="6" max="6" width="17.83203125" customWidth="1"/>
    <col min="7" max="7" width="19.83203125" customWidth="1"/>
    <col min="8" max="8" width="24.5" customWidth="1"/>
  </cols>
  <sheetData>
    <row r="1" spans="1:12" ht="19" x14ac:dyDescent="0.25">
      <c r="A1" s="83"/>
      <c r="B1" s="83"/>
      <c r="C1" s="83"/>
      <c r="D1" s="106" t="s">
        <v>1075</v>
      </c>
      <c r="E1" s="83"/>
      <c r="F1" s="83"/>
      <c r="G1" s="83"/>
      <c r="H1" s="85"/>
      <c r="I1" s="81"/>
      <c r="J1" s="81"/>
      <c r="K1" s="81"/>
      <c r="L1" s="81"/>
    </row>
    <row r="2" spans="1:12" ht="19" x14ac:dyDescent="0.25">
      <c r="A2" s="83"/>
      <c r="B2" s="83"/>
      <c r="C2" s="83"/>
      <c r="D2" s="106" t="s">
        <v>1076</v>
      </c>
      <c r="E2" s="83"/>
      <c r="F2" s="83"/>
      <c r="G2" s="83"/>
      <c r="H2" s="85"/>
      <c r="I2" s="81"/>
      <c r="J2" s="81"/>
      <c r="K2" s="81"/>
      <c r="L2" s="81"/>
    </row>
    <row r="3" spans="1:12" x14ac:dyDescent="0.15">
      <c r="A3" s="83"/>
      <c r="B3" s="83"/>
      <c r="C3" s="83"/>
      <c r="D3" s="84"/>
      <c r="E3" s="83"/>
      <c r="F3" s="83"/>
      <c r="G3" s="83"/>
      <c r="H3" s="85"/>
      <c r="I3" s="81"/>
      <c r="J3" s="81"/>
      <c r="K3" s="81"/>
      <c r="L3" s="81"/>
    </row>
    <row r="4" spans="1:12" ht="14" thickBot="1" x14ac:dyDescent="0.2">
      <c r="A4" s="83"/>
      <c r="B4" s="83"/>
      <c r="C4" s="83"/>
      <c r="D4" s="83"/>
      <c r="E4" s="83"/>
      <c r="F4" s="83"/>
      <c r="G4" s="83"/>
      <c r="H4" s="83"/>
      <c r="I4" s="81"/>
      <c r="J4" s="81"/>
      <c r="K4" s="81"/>
      <c r="L4" s="81"/>
    </row>
    <row r="5" spans="1:12" ht="14" thickBot="1" x14ac:dyDescent="0.2">
      <c r="A5" s="86" t="s">
        <v>95</v>
      </c>
      <c r="B5" s="86" t="s">
        <v>96</v>
      </c>
      <c r="C5" s="86" t="s">
        <v>102</v>
      </c>
      <c r="D5" s="86" t="s">
        <v>97</v>
      </c>
      <c r="E5" s="86" t="s">
        <v>98</v>
      </c>
      <c r="F5" s="86" t="s">
        <v>120</v>
      </c>
      <c r="G5" s="86" t="s">
        <v>100</v>
      </c>
      <c r="H5" s="86" t="s">
        <v>99</v>
      </c>
      <c r="I5" s="81"/>
      <c r="J5" s="81"/>
      <c r="K5" s="81"/>
      <c r="L5" s="81"/>
    </row>
    <row r="6" spans="1:12" ht="14" thickBot="1" x14ac:dyDescent="0.2">
      <c r="A6" s="98"/>
      <c r="B6" s="99"/>
      <c r="C6" s="100"/>
      <c r="D6" s="101" t="s">
        <v>704</v>
      </c>
      <c r="E6" s="99"/>
      <c r="F6" s="99"/>
      <c r="G6" s="99"/>
      <c r="H6" s="99"/>
      <c r="I6" s="81"/>
      <c r="J6" s="81"/>
      <c r="K6" s="81"/>
      <c r="L6" s="81"/>
    </row>
    <row r="7" spans="1:12" ht="14" thickBot="1" x14ac:dyDescent="0.2">
      <c r="A7" s="87">
        <v>43617</v>
      </c>
      <c r="B7" s="86"/>
      <c r="C7" s="88" t="s">
        <v>658</v>
      </c>
      <c r="D7" s="89" t="s">
        <v>69</v>
      </c>
      <c r="E7" s="89" t="s">
        <v>659</v>
      </c>
      <c r="F7" s="86">
        <v>4</v>
      </c>
      <c r="G7" s="89"/>
      <c r="H7" s="90">
        <v>1781693</v>
      </c>
      <c r="I7" s="81"/>
      <c r="J7" s="81"/>
      <c r="K7" s="81"/>
      <c r="L7" s="81"/>
    </row>
    <row r="8" spans="1:12" ht="14" thickBot="1" x14ac:dyDescent="0.2">
      <c r="A8" s="91">
        <v>43650</v>
      </c>
      <c r="B8" s="86"/>
      <c r="C8" s="88" t="s">
        <v>462</v>
      </c>
      <c r="D8" s="89" t="s">
        <v>660</v>
      </c>
      <c r="E8" s="89" t="s">
        <v>1299</v>
      </c>
      <c r="F8" s="86">
        <v>11</v>
      </c>
      <c r="G8" s="89"/>
      <c r="H8" s="90">
        <v>534493</v>
      </c>
      <c r="I8" s="81"/>
      <c r="J8" s="81"/>
      <c r="K8" s="81"/>
      <c r="L8" s="81"/>
    </row>
    <row r="9" spans="1:12" ht="14" thickBot="1" x14ac:dyDescent="0.2">
      <c r="A9" s="91"/>
      <c r="B9" s="86"/>
      <c r="C9" s="86" t="s">
        <v>462</v>
      </c>
      <c r="D9" s="89" t="s">
        <v>1092</v>
      </c>
      <c r="E9" s="89" t="s">
        <v>659</v>
      </c>
      <c r="F9" s="92"/>
      <c r="G9" s="93"/>
      <c r="H9" s="90">
        <v>63100</v>
      </c>
      <c r="I9" s="81"/>
      <c r="J9" s="81"/>
      <c r="K9" s="81"/>
      <c r="L9" s="81"/>
    </row>
    <row r="10" spans="1:12" ht="14" thickBot="1" x14ac:dyDescent="0.2">
      <c r="A10" s="91">
        <v>43647</v>
      </c>
      <c r="B10" s="86"/>
      <c r="C10" s="88" t="s">
        <v>658</v>
      </c>
      <c r="D10" s="94" t="s">
        <v>69</v>
      </c>
      <c r="E10" s="89" t="s">
        <v>661</v>
      </c>
      <c r="F10" s="86">
        <v>48</v>
      </c>
      <c r="G10" s="89"/>
      <c r="H10" s="90">
        <v>1781521</v>
      </c>
      <c r="I10" s="81"/>
      <c r="J10" s="81"/>
      <c r="K10" s="81"/>
      <c r="L10" s="81"/>
    </row>
    <row r="11" spans="1:12" ht="14" thickBot="1" x14ac:dyDescent="0.2">
      <c r="A11" s="91">
        <v>43679</v>
      </c>
      <c r="B11" s="86"/>
      <c r="C11" s="88" t="s">
        <v>462</v>
      </c>
      <c r="D11" s="94" t="s">
        <v>662</v>
      </c>
      <c r="E11" s="89" t="s">
        <v>661</v>
      </c>
      <c r="F11" s="86"/>
      <c r="G11" s="89"/>
      <c r="H11" s="90">
        <v>535331</v>
      </c>
      <c r="I11" s="81"/>
      <c r="J11" s="81"/>
      <c r="K11" s="81"/>
      <c r="L11" s="81"/>
    </row>
    <row r="12" spans="1:12" ht="14" thickBot="1" x14ac:dyDescent="0.2">
      <c r="A12" s="91"/>
      <c r="B12" s="86"/>
      <c r="C12" s="88" t="s">
        <v>462</v>
      </c>
      <c r="D12" s="94" t="s">
        <v>1093</v>
      </c>
      <c r="E12" s="89" t="s">
        <v>661</v>
      </c>
      <c r="F12" s="86"/>
      <c r="G12" s="89"/>
      <c r="H12" s="90">
        <v>62533</v>
      </c>
      <c r="I12" s="81"/>
      <c r="J12" s="81"/>
      <c r="K12" s="81"/>
      <c r="L12" s="81"/>
    </row>
    <row r="13" spans="1:12" ht="14" thickBot="1" x14ac:dyDescent="0.2">
      <c r="A13" s="91">
        <v>43678</v>
      </c>
      <c r="B13" s="86"/>
      <c r="C13" s="88" t="s">
        <v>658</v>
      </c>
      <c r="D13" s="94" t="s">
        <v>69</v>
      </c>
      <c r="E13" s="89" t="s">
        <v>663</v>
      </c>
      <c r="F13" s="86">
        <v>82</v>
      </c>
      <c r="G13" s="89">
        <v>24</v>
      </c>
      <c r="H13" s="90">
        <v>1780981</v>
      </c>
      <c r="I13" s="81"/>
      <c r="J13" s="81"/>
      <c r="K13" s="81"/>
      <c r="L13" s="81"/>
    </row>
    <row r="14" spans="1:12" ht="14" thickBot="1" x14ac:dyDescent="0.2">
      <c r="A14" s="91">
        <v>43717</v>
      </c>
      <c r="B14" s="86"/>
      <c r="C14" s="88" t="s">
        <v>462</v>
      </c>
      <c r="D14" s="94" t="s">
        <v>664</v>
      </c>
      <c r="E14" s="89" t="s">
        <v>663</v>
      </c>
      <c r="F14" s="86">
        <v>85</v>
      </c>
      <c r="G14" s="89">
        <v>25</v>
      </c>
      <c r="H14" s="90">
        <v>535995</v>
      </c>
      <c r="I14" s="81"/>
      <c r="J14" s="81"/>
      <c r="K14" s="81"/>
      <c r="L14" s="81"/>
    </row>
    <row r="15" spans="1:12" ht="14" thickBot="1" x14ac:dyDescent="0.2">
      <c r="A15" s="91"/>
      <c r="B15" s="86"/>
      <c r="C15" s="88" t="s">
        <v>462</v>
      </c>
      <c r="D15" s="94" t="s">
        <v>1094</v>
      </c>
      <c r="E15" s="89" t="s">
        <v>663</v>
      </c>
      <c r="F15" s="86"/>
      <c r="G15" s="89"/>
      <c r="H15" s="90">
        <v>62487</v>
      </c>
      <c r="I15" s="81"/>
      <c r="J15" s="81"/>
      <c r="K15" s="81"/>
      <c r="L15" s="81"/>
    </row>
    <row r="16" spans="1:12" ht="14" thickBot="1" x14ac:dyDescent="0.2">
      <c r="A16" s="91">
        <v>43744</v>
      </c>
      <c r="B16" s="86"/>
      <c r="C16" s="88" t="s">
        <v>658</v>
      </c>
      <c r="D16" s="89" t="s">
        <v>69</v>
      </c>
      <c r="E16" s="89" t="s">
        <v>682</v>
      </c>
      <c r="F16" s="86">
        <v>91</v>
      </c>
      <c r="G16" s="89"/>
      <c r="H16" s="90">
        <v>1780399</v>
      </c>
      <c r="I16" s="81"/>
      <c r="J16" s="81"/>
      <c r="K16" s="81"/>
      <c r="L16" s="81"/>
    </row>
    <row r="17" spans="1:12" ht="14" thickBot="1" x14ac:dyDescent="0.2">
      <c r="A17" s="91">
        <v>44111</v>
      </c>
      <c r="B17" s="86"/>
      <c r="C17" s="88" t="s">
        <v>182</v>
      </c>
      <c r="D17" s="89" t="s">
        <v>516</v>
      </c>
      <c r="E17" s="89" t="s">
        <v>699</v>
      </c>
      <c r="F17" s="86">
        <v>93</v>
      </c>
      <c r="G17" s="89"/>
      <c r="H17" s="90">
        <v>62252</v>
      </c>
      <c r="I17" s="81"/>
      <c r="J17" s="81"/>
      <c r="K17" s="81"/>
      <c r="L17" s="81"/>
    </row>
    <row r="18" spans="1:12" ht="14" thickBot="1" x14ac:dyDescent="0.2">
      <c r="A18" s="91">
        <v>43741</v>
      </c>
      <c r="B18" s="91"/>
      <c r="C18" s="88" t="s">
        <v>462</v>
      </c>
      <c r="D18" s="89" t="s">
        <v>769</v>
      </c>
      <c r="E18" s="89" t="s">
        <v>682</v>
      </c>
      <c r="F18" s="86">
        <v>92</v>
      </c>
      <c r="G18" s="89">
        <v>29</v>
      </c>
      <c r="H18" s="90">
        <v>536921</v>
      </c>
      <c r="I18" s="81"/>
      <c r="J18" s="81"/>
      <c r="K18" s="81"/>
      <c r="L18" s="81"/>
    </row>
    <row r="19" spans="1:12" ht="14" thickBot="1" x14ac:dyDescent="0.2">
      <c r="A19" s="91">
        <v>43739</v>
      </c>
      <c r="B19" s="86"/>
      <c r="C19" s="88" t="s">
        <v>658</v>
      </c>
      <c r="D19" s="89" t="s">
        <v>69</v>
      </c>
      <c r="E19" s="89" t="s">
        <v>673</v>
      </c>
      <c r="F19" s="86">
        <v>100</v>
      </c>
      <c r="G19" s="89"/>
      <c r="H19" s="90">
        <v>1780170</v>
      </c>
      <c r="I19" s="81"/>
      <c r="J19" s="81"/>
      <c r="K19" s="81"/>
      <c r="L19" s="81"/>
    </row>
    <row r="20" spans="1:12" ht="14" thickBot="1" x14ac:dyDescent="0.2">
      <c r="A20" s="91">
        <v>43745</v>
      </c>
      <c r="B20" s="91"/>
      <c r="C20" s="88" t="s">
        <v>462</v>
      </c>
      <c r="D20" s="89" t="s">
        <v>769</v>
      </c>
      <c r="E20" s="89" t="s">
        <v>673</v>
      </c>
      <c r="F20" s="86">
        <v>93</v>
      </c>
      <c r="G20" s="89">
        <v>30</v>
      </c>
      <c r="H20" s="90">
        <v>62232</v>
      </c>
      <c r="I20" s="81"/>
      <c r="J20" s="81"/>
      <c r="K20" s="81"/>
      <c r="L20" s="81"/>
    </row>
    <row r="21" spans="1:12" ht="14" thickBot="1" x14ac:dyDescent="0.2">
      <c r="A21" s="91">
        <v>43770</v>
      </c>
      <c r="B21" s="91"/>
      <c r="C21" s="88" t="s">
        <v>182</v>
      </c>
      <c r="D21" s="89" t="s">
        <v>768</v>
      </c>
      <c r="E21" s="89" t="s">
        <v>673</v>
      </c>
      <c r="F21" s="86">
        <v>103</v>
      </c>
      <c r="G21" s="89">
        <v>40</v>
      </c>
      <c r="H21" s="90">
        <v>536758</v>
      </c>
      <c r="I21" s="81"/>
      <c r="J21" s="81"/>
      <c r="K21" s="81"/>
      <c r="L21" s="81"/>
    </row>
    <row r="22" spans="1:12" ht="14" thickBot="1" x14ac:dyDescent="0.2">
      <c r="A22" s="91">
        <v>43798</v>
      </c>
      <c r="B22" s="86"/>
      <c r="C22" s="86" t="s">
        <v>460</v>
      </c>
      <c r="D22" s="89" t="s">
        <v>459</v>
      </c>
      <c r="E22" s="89" t="s">
        <v>461</v>
      </c>
      <c r="F22" s="92">
        <v>109</v>
      </c>
      <c r="G22" s="93">
        <v>47</v>
      </c>
      <c r="H22" s="90">
        <v>1778209</v>
      </c>
      <c r="I22" s="81"/>
      <c r="J22" s="81"/>
      <c r="K22" s="81"/>
      <c r="L22" s="81"/>
    </row>
    <row r="23" spans="1:12" ht="14" thickBot="1" x14ac:dyDescent="0.2">
      <c r="A23" s="91">
        <v>43498</v>
      </c>
      <c r="B23" s="86"/>
      <c r="C23" s="86" t="s">
        <v>462</v>
      </c>
      <c r="D23" s="89" t="s">
        <v>463</v>
      </c>
      <c r="E23" s="89" t="s">
        <v>461</v>
      </c>
      <c r="F23" s="92">
        <v>111</v>
      </c>
      <c r="G23" s="93">
        <v>49</v>
      </c>
      <c r="H23" s="90">
        <v>539379</v>
      </c>
      <c r="I23" s="81"/>
      <c r="J23" s="81"/>
      <c r="K23" s="81"/>
      <c r="L23" s="81"/>
    </row>
    <row r="24" spans="1:12" ht="14" thickBot="1" x14ac:dyDescent="0.2">
      <c r="A24" s="91">
        <v>43803</v>
      </c>
      <c r="B24" s="86"/>
      <c r="C24" s="86" t="s">
        <v>462</v>
      </c>
      <c r="D24" s="89" t="s">
        <v>465</v>
      </c>
      <c r="E24" s="89" t="s">
        <v>461</v>
      </c>
      <c r="F24" s="92">
        <v>112</v>
      </c>
      <c r="G24" s="93">
        <v>50</v>
      </c>
      <c r="H24" s="90">
        <v>61878</v>
      </c>
      <c r="I24" s="81"/>
      <c r="J24" s="81"/>
      <c r="K24" s="81"/>
      <c r="L24" s="81"/>
    </row>
    <row r="25" spans="1:12" ht="14" thickBot="1" x14ac:dyDescent="0.2">
      <c r="A25" s="91">
        <v>43798</v>
      </c>
      <c r="B25" s="86"/>
      <c r="C25" s="86" t="s">
        <v>455</v>
      </c>
      <c r="D25" s="89" t="s">
        <v>456</v>
      </c>
      <c r="E25" s="89" t="s">
        <v>457</v>
      </c>
      <c r="F25" s="92">
        <v>110</v>
      </c>
      <c r="G25" s="93">
        <v>48</v>
      </c>
      <c r="H25" s="90">
        <v>43443</v>
      </c>
      <c r="I25" s="81"/>
      <c r="J25" s="81"/>
      <c r="K25" s="81"/>
      <c r="L25" s="81"/>
    </row>
    <row r="26" spans="1:12" ht="14" thickBot="1" x14ac:dyDescent="0.2">
      <c r="A26" s="91">
        <v>43810</v>
      </c>
      <c r="B26" s="86"/>
      <c r="C26" s="86" t="s">
        <v>455</v>
      </c>
      <c r="D26" s="89" t="s">
        <v>456</v>
      </c>
      <c r="E26" s="89" t="s">
        <v>458</v>
      </c>
      <c r="F26" s="92">
        <v>114</v>
      </c>
      <c r="G26" s="93">
        <v>52</v>
      </c>
      <c r="H26" s="90">
        <v>10897</v>
      </c>
      <c r="I26" s="81"/>
      <c r="J26" s="81"/>
      <c r="K26" s="81"/>
      <c r="L26" s="81"/>
    </row>
    <row r="27" spans="1:12" ht="14" thickBot="1" x14ac:dyDescent="0.2">
      <c r="A27" s="91">
        <v>43829</v>
      </c>
      <c r="B27" s="86"/>
      <c r="C27" s="86" t="s">
        <v>460</v>
      </c>
      <c r="D27" s="89" t="s">
        <v>466</v>
      </c>
      <c r="E27" s="89" t="s">
        <v>467</v>
      </c>
      <c r="F27" s="92">
        <v>115</v>
      </c>
      <c r="G27" s="93">
        <v>53</v>
      </c>
      <c r="H27" s="90">
        <v>1777704</v>
      </c>
      <c r="I27" s="81"/>
      <c r="J27" s="81"/>
      <c r="K27" s="81"/>
      <c r="L27" s="81"/>
    </row>
    <row r="28" spans="1:12" ht="14" thickBot="1" x14ac:dyDescent="0.2">
      <c r="A28" s="91">
        <v>43829</v>
      </c>
      <c r="B28" s="86"/>
      <c r="C28" s="86" t="s">
        <v>462</v>
      </c>
      <c r="D28" s="89" t="s">
        <v>464</v>
      </c>
      <c r="E28" s="89" t="s">
        <v>467</v>
      </c>
      <c r="F28" s="92">
        <v>116</v>
      </c>
      <c r="G28" s="93">
        <v>54</v>
      </c>
      <c r="H28" s="90">
        <v>540843</v>
      </c>
      <c r="I28" s="81"/>
      <c r="J28" s="81"/>
      <c r="K28" s="81"/>
      <c r="L28" s="81"/>
    </row>
    <row r="29" spans="1:12" ht="14" thickBot="1" x14ac:dyDescent="0.2">
      <c r="A29" s="91">
        <v>43829</v>
      </c>
      <c r="B29" s="86"/>
      <c r="C29" s="86" t="s">
        <v>462</v>
      </c>
      <c r="D29" s="89" t="s">
        <v>465</v>
      </c>
      <c r="E29" s="89" t="s">
        <v>467</v>
      </c>
      <c r="F29" s="92">
        <v>117</v>
      </c>
      <c r="G29" s="93">
        <v>55</v>
      </c>
      <c r="H29" s="90">
        <v>61090</v>
      </c>
      <c r="I29" s="81"/>
      <c r="J29" s="81"/>
      <c r="K29" s="81"/>
      <c r="L29" s="81"/>
    </row>
    <row r="30" spans="1:12" ht="14" thickBot="1" x14ac:dyDescent="0.2">
      <c r="A30" s="91">
        <v>43649</v>
      </c>
      <c r="B30" s="86"/>
      <c r="C30" s="86" t="s">
        <v>189</v>
      </c>
      <c r="D30" s="89" t="s">
        <v>665</v>
      </c>
      <c r="E30" s="89" t="s">
        <v>666</v>
      </c>
      <c r="F30" s="92">
        <v>55</v>
      </c>
      <c r="G30" s="93"/>
      <c r="H30" s="90">
        <v>10000</v>
      </c>
      <c r="I30" s="81"/>
      <c r="J30" s="81"/>
      <c r="K30" s="81"/>
      <c r="L30" s="81"/>
    </row>
    <row r="31" spans="1:12" ht="14" thickBot="1" x14ac:dyDescent="0.2">
      <c r="A31" s="91">
        <v>43649</v>
      </c>
      <c r="B31" s="86"/>
      <c r="C31" s="86" t="s">
        <v>189</v>
      </c>
      <c r="D31" s="89" t="s">
        <v>667</v>
      </c>
      <c r="E31" s="89" t="s">
        <v>668</v>
      </c>
      <c r="F31" s="92">
        <v>55</v>
      </c>
      <c r="G31" s="93"/>
      <c r="H31" s="90">
        <v>50000</v>
      </c>
      <c r="I31" s="81"/>
      <c r="J31" s="81"/>
      <c r="K31" s="81"/>
      <c r="L31" s="81"/>
    </row>
    <row r="32" spans="1:12" ht="14" thickBot="1" x14ac:dyDescent="0.2">
      <c r="A32" s="91">
        <v>43649</v>
      </c>
      <c r="B32" s="86"/>
      <c r="C32" s="86" t="s">
        <v>189</v>
      </c>
      <c r="D32" s="89" t="s">
        <v>669</v>
      </c>
      <c r="E32" s="89" t="s">
        <v>766</v>
      </c>
      <c r="F32" s="92">
        <v>55</v>
      </c>
      <c r="G32" s="93"/>
      <c r="H32" s="90">
        <v>15000</v>
      </c>
      <c r="I32" s="81"/>
      <c r="J32" s="81"/>
      <c r="K32" s="81"/>
      <c r="L32" s="81"/>
    </row>
    <row r="33" spans="1:12" ht="14" thickBot="1" x14ac:dyDescent="0.2">
      <c r="A33" s="91">
        <v>43699</v>
      </c>
      <c r="B33" s="86"/>
      <c r="C33" s="86" t="s">
        <v>189</v>
      </c>
      <c r="D33" s="89" t="s">
        <v>670</v>
      </c>
      <c r="E33" s="89" t="s">
        <v>1369</v>
      </c>
      <c r="F33" s="92">
        <v>71</v>
      </c>
      <c r="G33" s="93"/>
      <c r="H33" s="95">
        <v>12500</v>
      </c>
      <c r="I33" s="81"/>
      <c r="J33" s="81"/>
      <c r="K33" s="81"/>
      <c r="L33" s="81"/>
    </row>
    <row r="34" spans="1:12" ht="14" thickBot="1" x14ac:dyDescent="0.2">
      <c r="A34" s="91">
        <v>43707</v>
      </c>
      <c r="B34" s="86"/>
      <c r="C34" s="86" t="s">
        <v>189</v>
      </c>
      <c r="D34" s="89" t="s">
        <v>670</v>
      </c>
      <c r="E34" s="89" t="s">
        <v>671</v>
      </c>
      <c r="F34" s="92">
        <v>84</v>
      </c>
      <c r="G34" s="93">
        <v>26</v>
      </c>
      <c r="H34" s="90">
        <v>7500</v>
      </c>
      <c r="I34" s="81"/>
      <c r="J34" s="81"/>
      <c r="K34" s="81"/>
      <c r="L34" s="81"/>
    </row>
    <row r="35" spans="1:12" ht="14" thickBot="1" x14ac:dyDescent="0.2">
      <c r="A35" s="91">
        <v>43761</v>
      </c>
      <c r="B35" s="86"/>
      <c r="C35" s="86" t="s">
        <v>189</v>
      </c>
      <c r="D35" s="89" t="s">
        <v>672</v>
      </c>
      <c r="E35" s="89" t="s">
        <v>454</v>
      </c>
      <c r="F35" s="92">
        <v>108</v>
      </c>
      <c r="G35" s="93">
        <v>46</v>
      </c>
      <c r="H35" s="90">
        <v>80000</v>
      </c>
      <c r="I35" s="81"/>
      <c r="J35" s="81"/>
      <c r="K35" s="81"/>
      <c r="L35" s="81"/>
    </row>
    <row r="36" spans="1:12" ht="14" thickBot="1" x14ac:dyDescent="0.2">
      <c r="A36" s="91">
        <v>43671</v>
      </c>
      <c r="B36" s="86"/>
      <c r="C36" s="86" t="s">
        <v>528</v>
      </c>
      <c r="D36" s="89" t="s">
        <v>1079</v>
      </c>
      <c r="E36" s="89" t="s">
        <v>674</v>
      </c>
      <c r="F36" s="86">
        <v>42</v>
      </c>
      <c r="G36" s="89"/>
      <c r="H36" s="90">
        <v>350000</v>
      </c>
      <c r="I36" s="81"/>
      <c r="J36" s="81"/>
      <c r="K36" s="81"/>
      <c r="L36" s="81"/>
    </row>
    <row r="37" spans="1:12" ht="14" thickBot="1" x14ac:dyDescent="0.2">
      <c r="A37" s="91">
        <v>43775</v>
      </c>
      <c r="B37" s="86"/>
      <c r="C37" s="86" t="s">
        <v>1084</v>
      </c>
      <c r="D37" s="89" t="s">
        <v>1085</v>
      </c>
      <c r="E37" s="89" t="s">
        <v>1086</v>
      </c>
      <c r="F37" s="86">
        <v>102</v>
      </c>
      <c r="G37" s="89">
        <v>41</v>
      </c>
      <c r="H37" s="90">
        <v>18000</v>
      </c>
      <c r="I37" s="81"/>
      <c r="J37" s="81"/>
      <c r="K37" s="81"/>
      <c r="L37" s="81"/>
    </row>
    <row r="38" spans="1:12" ht="14" thickBot="1" x14ac:dyDescent="0.2">
      <c r="A38" s="150" t="s">
        <v>52</v>
      </c>
      <c r="B38" s="151"/>
      <c r="C38" s="151"/>
      <c r="D38" s="151"/>
      <c r="E38" s="151"/>
      <c r="F38" s="151"/>
      <c r="G38" s="152"/>
      <c r="H38" s="105">
        <v>17253309</v>
      </c>
      <c r="I38" s="81"/>
      <c r="J38" s="81"/>
      <c r="K38" s="81"/>
      <c r="L38" s="81"/>
    </row>
    <row r="39" spans="1:12" ht="14" thickBot="1" x14ac:dyDescent="0.2">
      <c r="A39" s="91"/>
      <c r="B39" s="86"/>
      <c r="C39" s="86"/>
      <c r="D39" s="89"/>
      <c r="E39" s="89"/>
      <c r="F39" s="86"/>
      <c r="G39" s="89"/>
      <c r="H39" s="90"/>
      <c r="I39" s="81"/>
      <c r="J39" s="81"/>
      <c r="K39" s="81"/>
      <c r="L39" s="81"/>
    </row>
    <row r="40" spans="1:12" ht="14" thickBot="1" x14ac:dyDescent="0.2">
      <c r="A40" s="102"/>
      <c r="B40" s="99"/>
      <c r="C40" s="99"/>
      <c r="D40" s="101" t="s">
        <v>598</v>
      </c>
      <c r="E40" s="99"/>
      <c r="F40" s="103"/>
      <c r="G40" s="103"/>
      <c r="H40" s="100"/>
      <c r="I40" s="81"/>
      <c r="J40" s="81"/>
      <c r="K40" s="81"/>
      <c r="L40" s="81"/>
    </row>
    <row r="41" spans="1:12" ht="14" thickBot="1" x14ac:dyDescent="0.2">
      <c r="A41" s="91">
        <v>43641</v>
      </c>
      <c r="B41" s="86"/>
      <c r="C41" s="86" t="s">
        <v>477</v>
      </c>
      <c r="D41" s="89" t="s">
        <v>599</v>
      </c>
      <c r="E41" s="89" t="s">
        <v>1078</v>
      </c>
      <c r="F41" s="92">
        <v>2</v>
      </c>
      <c r="G41" s="93"/>
      <c r="H41" s="90">
        <v>111111</v>
      </c>
      <c r="I41" s="81"/>
      <c r="J41" s="81"/>
      <c r="K41" s="81"/>
      <c r="L41" s="81"/>
    </row>
    <row r="42" spans="1:12" ht="14" thickBot="1" x14ac:dyDescent="0.2">
      <c r="A42" s="91">
        <v>43640</v>
      </c>
      <c r="B42" s="86"/>
      <c r="C42" s="86" t="s">
        <v>471</v>
      </c>
      <c r="D42" s="89" t="s">
        <v>472</v>
      </c>
      <c r="E42" s="89" t="s">
        <v>473</v>
      </c>
      <c r="F42" s="92">
        <v>5</v>
      </c>
      <c r="G42" s="93"/>
      <c r="H42" s="90">
        <v>200000</v>
      </c>
      <c r="I42" s="81"/>
      <c r="J42" s="81"/>
      <c r="K42" s="81"/>
      <c r="L42" s="81"/>
    </row>
    <row r="43" spans="1:12" ht="14" thickBot="1" x14ac:dyDescent="0.2">
      <c r="A43" s="91">
        <v>43640</v>
      </c>
      <c r="B43" s="86"/>
      <c r="C43" s="86" t="s">
        <v>474</v>
      </c>
      <c r="D43" s="89" t="s">
        <v>475</v>
      </c>
      <c r="E43" s="89" t="s">
        <v>476</v>
      </c>
      <c r="F43" s="92">
        <v>6</v>
      </c>
      <c r="G43" s="93"/>
      <c r="H43" s="90">
        <v>144444</v>
      </c>
      <c r="I43" s="81"/>
      <c r="J43" s="81"/>
      <c r="K43" s="81"/>
      <c r="L43" s="81"/>
    </row>
    <row r="44" spans="1:12" ht="14" thickBot="1" x14ac:dyDescent="0.2">
      <c r="A44" s="91">
        <v>43648</v>
      </c>
      <c r="B44" s="86"/>
      <c r="C44" s="86" t="s">
        <v>478</v>
      </c>
      <c r="D44" s="89" t="s">
        <v>479</v>
      </c>
      <c r="E44" s="89" t="s">
        <v>480</v>
      </c>
      <c r="F44" s="92">
        <v>5</v>
      </c>
      <c r="G44" s="93"/>
      <c r="H44" s="90">
        <v>200000</v>
      </c>
      <c r="I44" s="81"/>
      <c r="J44" s="81"/>
      <c r="K44" s="81"/>
      <c r="L44" s="81"/>
    </row>
    <row r="45" spans="1:12" ht="14" thickBot="1" x14ac:dyDescent="0.2">
      <c r="A45" s="91">
        <v>43646</v>
      </c>
      <c r="B45" s="86"/>
      <c r="C45" s="86" t="s">
        <v>468</v>
      </c>
      <c r="D45" s="89" t="s">
        <v>469</v>
      </c>
      <c r="E45" s="89" t="s">
        <v>470</v>
      </c>
      <c r="F45" s="92">
        <v>12</v>
      </c>
      <c r="G45" s="93"/>
      <c r="H45" s="90">
        <v>300000</v>
      </c>
      <c r="I45" s="81"/>
      <c r="J45" s="81"/>
      <c r="K45" s="81"/>
      <c r="L45" s="81"/>
    </row>
    <row r="46" spans="1:12" ht="14" thickBot="1" x14ac:dyDescent="0.2">
      <c r="A46" s="144" t="s">
        <v>52</v>
      </c>
      <c r="B46" s="145"/>
      <c r="C46" s="145"/>
      <c r="D46" s="145"/>
      <c r="E46" s="145"/>
      <c r="F46" s="145"/>
      <c r="G46" s="146"/>
      <c r="H46" s="105">
        <v>955555</v>
      </c>
      <c r="I46" s="81"/>
      <c r="J46" s="81"/>
      <c r="K46" s="81"/>
      <c r="L46" s="81"/>
    </row>
    <row r="47" spans="1:12" ht="14" thickBot="1" x14ac:dyDescent="0.2">
      <c r="A47" s="91"/>
      <c r="B47" s="86"/>
      <c r="C47" s="86"/>
      <c r="D47" s="89"/>
      <c r="E47" s="89"/>
      <c r="F47" s="92"/>
      <c r="G47" s="93"/>
      <c r="H47" s="90"/>
      <c r="I47" s="81"/>
      <c r="J47" s="81"/>
      <c r="K47" s="81"/>
      <c r="L47" s="81"/>
    </row>
    <row r="48" spans="1:12" ht="14" thickBot="1" x14ac:dyDescent="0.2">
      <c r="A48" s="102"/>
      <c r="B48" s="99"/>
      <c r="C48" s="99"/>
      <c r="D48" s="101" t="s">
        <v>1080</v>
      </c>
      <c r="E48" s="99"/>
      <c r="F48" s="103"/>
      <c r="G48" s="103"/>
      <c r="H48" s="100"/>
      <c r="I48" s="81"/>
      <c r="J48" s="81"/>
      <c r="K48" s="81"/>
      <c r="L48" s="81"/>
    </row>
    <row r="49" spans="1:12" ht="14" thickBot="1" x14ac:dyDescent="0.2">
      <c r="A49" s="91">
        <v>43651</v>
      </c>
      <c r="B49" s="86"/>
      <c r="C49" s="86" t="s">
        <v>481</v>
      </c>
      <c r="D49" s="89" t="s">
        <v>482</v>
      </c>
      <c r="E49" s="89" t="s">
        <v>483</v>
      </c>
      <c r="F49" s="92">
        <v>15</v>
      </c>
      <c r="G49" s="93"/>
      <c r="H49" s="90">
        <v>5374443</v>
      </c>
      <c r="I49" s="81"/>
      <c r="J49" s="81"/>
      <c r="K49" s="81"/>
      <c r="L49" s="81"/>
    </row>
    <row r="50" spans="1:12" ht="14" thickBot="1" x14ac:dyDescent="0.2">
      <c r="A50" s="91">
        <v>43652</v>
      </c>
      <c r="B50" s="86"/>
      <c r="C50" s="86" t="s">
        <v>484</v>
      </c>
      <c r="D50" s="89" t="s">
        <v>485</v>
      </c>
      <c r="E50" s="89" t="s">
        <v>486</v>
      </c>
      <c r="F50" s="92">
        <v>18</v>
      </c>
      <c r="G50" s="93"/>
      <c r="H50" s="90">
        <v>444444</v>
      </c>
      <c r="I50" s="81"/>
      <c r="J50" s="81"/>
      <c r="K50" s="81"/>
      <c r="L50" s="81"/>
    </row>
    <row r="51" spans="1:12" ht="14" thickBot="1" x14ac:dyDescent="0.2">
      <c r="A51" s="91">
        <v>43654</v>
      </c>
      <c r="B51" s="86"/>
      <c r="C51" s="86" t="s">
        <v>487</v>
      </c>
      <c r="D51" s="89" t="s">
        <v>488</v>
      </c>
      <c r="E51" s="89" t="s">
        <v>489</v>
      </c>
      <c r="F51" s="92">
        <v>17</v>
      </c>
      <c r="G51" s="93"/>
      <c r="H51" s="90">
        <v>7021000</v>
      </c>
      <c r="I51" s="81"/>
      <c r="J51" s="81"/>
      <c r="K51" s="81"/>
      <c r="L51" s="81"/>
    </row>
    <row r="52" spans="1:12" ht="14" thickBot="1" x14ac:dyDescent="0.2">
      <c r="A52" s="91">
        <v>43654</v>
      </c>
      <c r="B52" s="86"/>
      <c r="C52" s="86" t="s">
        <v>490</v>
      </c>
      <c r="D52" s="89" t="s">
        <v>491</v>
      </c>
      <c r="E52" s="89" t="s">
        <v>492</v>
      </c>
      <c r="F52" s="92">
        <v>21</v>
      </c>
      <c r="G52" s="93"/>
      <c r="H52" s="90">
        <v>2666666</v>
      </c>
      <c r="I52" s="81"/>
      <c r="J52" s="81"/>
      <c r="K52" s="81"/>
      <c r="L52" s="81"/>
    </row>
    <row r="53" spans="1:12" ht="14" thickBot="1" x14ac:dyDescent="0.2">
      <c r="A53" s="91">
        <v>43654</v>
      </c>
      <c r="B53" s="86"/>
      <c r="C53" s="86" t="s">
        <v>493</v>
      </c>
      <c r="D53" s="89" t="s">
        <v>494</v>
      </c>
      <c r="E53" s="89" t="s">
        <v>495</v>
      </c>
      <c r="F53" s="92">
        <v>22</v>
      </c>
      <c r="G53" s="93"/>
      <c r="H53" s="90">
        <v>733333</v>
      </c>
      <c r="I53" s="81"/>
      <c r="J53" s="81"/>
      <c r="K53" s="81"/>
      <c r="L53" s="81"/>
    </row>
    <row r="54" spans="1:12" ht="14" thickBot="1" x14ac:dyDescent="0.2">
      <c r="A54" s="91">
        <v>43654</v>
      </c>
      <c r="B54" s="86"/>
      <c r="C54" s="86" t="s">
        <v>496</v>
      </c>
      <c r="D54" s="89" t="s">
        <v>497</v>
      </c>
      <c r="E54" s="89" t="s">
        <v>498</v>
      </c>
      <c r="F54" s="92">
        <v>19</v>
      </c>
      <c r="G54" s="93"/>
      <c r="H54" s="90">
        <v>166667</v>
      </c>
      <c r="I54" s="81"/>
      <c r="J54" s="81"/>
      <c r="K54" s="81"/>
      <c r="L54" s="81"/>
    </row>
    <row r="55" spans="1:12" ht="14" thickBot="1" x14ac:dyDescent="0.2">
      <c r="A55" s="91">
        <v>43655</v>
      </c>
      <c r="B55" s="86"/>
      <c r="C55" s="86" t="s">
        <v>499</v>
      </c>
      <c r="D55" s="89" t="s">
        <v>497</v>
      </c>
      <c r="E55" s="89" t="s">
        <v>321</v>
      </c>
      <c r="F55" s="92">
        <v>27</v>
      </c>
      <c r="G55" s="93"/>
      <c r="H55" s="90">
        <v>555556</v>
      </c>
      <c r="I55" s="81"/>
      <c r="J55" s="81"/>
      <c r="K55" s="81"/>
      <c r="L55" s="81"/>
    </row>
    <row r="56" spans="1:12" ht="14" thickBot="1" x14ac:dyDescent="0.2">
      <c r="A56" s="91">
        <v>43655</v>
      </c>
      <c r="B56" s="86"/>
      <c r="C56" s="86" t="s">
        <v>500</v>
      </c>
      <c r="D56" s="89" t="s">
        <v>501</v>
      </c>
      <c r="E56" s="89" t="s">
        <v>502</v>
      </c>
      <c r="F56" s="92">
        <v>28</v>
      </c>
      <c r="G56" s="93"/>
      <c r="H56" s="90">
        <v>465885</v>
      </c>
      <c r="I56" s="81"/>
      <c r="J56" s="81"/>
      <c r="K56" s="81"/>
      <c r="L56" s="81"/>
    </row>
    <row r="57" spans="1:12" ht="14" thickBot="1" x14ac:dyDescent="0.2">
      <c r="A57" s="91">
        <v>43657</v>
      </c>
      <c r="B57" s="86"/>
      <c r="C57" s="86" t="s">
        <v>105</v>
      </c>
      <c r="D57" s="89" t="s">
        <v>503</v>
      </c>
      <c r="E57" s="89" t="s">
        <v>504</v>
      </c>
      <c r="F57" s="92">
        <v>30</v>
      </c>
      <c r="G57" s="93"/>
      <c r="H57" s="90">
        <v>9877000</v>
      </c>
      <c r="I57" s="81"/>
      <c r="J57" s="81"/>
      <c r="K57" s="81"/>
      <c r="L57" s="81"/>
    </row>
    <row r="58" spans="1:12" ht="14" thickBot="1" x14ac:dyDescent="0.2">
      <c r="A58" s="91">
        <v>43678</v>
      </c>
      <c r="B58" s="86"/>
      <c r="C58" s="86" t="s">
        <v>506</v>
      </c>
      <c r="D58" s="89" t="s">
        <v>507</v>
      </c>
      <c r="E58" s="89" t="s">
        <v>508</v>
      </c>
      <c r="F58" s="92">
        <v>61</v>
      </c>
      <c r="G58" s="93"/>
      <c r="H58" s="90">
        <v>700000</v>
      </c>
      <c r="I58" s="81"/>
      <c r="J58" s="81"/>
      <c r="K58" s="81"/>
      <c r="L58" s="81"/>
    </row>
    <row r="59" spans="1:12" ht="14" thickBot="1" x14ac:dyDescent="0.2">
      <c r="A59" s="91">
        <v>43711</v>
      </c>
      <c r="B59" s="86"/>
      <c r="C59" s="86" t="s">
        <v>509</v>
      </c>
      <c r="D59" s="89" t="s">
        <v>510</v>
      </c>
      <c r="E59" s="89" t="s">
        <v>511</v>
      </c>
      <c r="F59" s="92">
        <v>80</v>
      </c>
      <c r="G59" s="93">
        <v>22</v>
      </c>
      <c r="H59" s="90">
        <v>1394680</v>
      </c>
      <c r="I59" s="81"/>
      <c r="J59" s="81"/>
      <c r="K59" s="81"/>
      <c r="L59" s="81"/>
    </row>
    <row r="60" spans="1:12" ht="14" thickBot="1" x14ac:dyDescent="0.2">
      <c r="A60" s="144" t="s">
        <v>52</v>
      </c>
      <c r="B60" s="145"/>
      <c r="C60" s="145"/>
      <c r="D60" s="145"/>
      <c r="E60" s="145"/>
      <c r="F60" s="145"/>
      <c r="G60" s="146"/>
      <c r="H60" s="105">
        <v>29399674</v>
      </c>
      <c r="I60" s="81"/>
      <c r="J60" s="81"/>
      <c r="K60" s="81"/>
      <c r="L60" s="81"/>
    </row>
    <row r="61" spans="1:12" ht="14" thickBot="1" x14ac:dyDescent="0.2">
      <c r="A61" s="91"/>
      <c r="B61" s="86"/>
      <c r="C61" s="86"/>
      <c r="D61" s="89"/>
      <c r="E61" s="89"/>
      <c r="F61" s="92"/>
      <c r="G61" s="93"/>
      <c r="H61" s="90"/>
      <c r="I61" s="81"/>
      <c r="J61" s="81"/>
      <c r="K61" s="81"/>
      <c r="L61" s="81"/>
    </row>
    <row r="62" spans="1:12" ht="14" thickBot="1" x14ac:dyDescent="0.2">
      <c r="A62" s="102"/>
      <c r="B62" s="99"/>
      <c r="C62" s="99"/>
      <c r="D62" s="101" t="s">
        <v>512</v>
      </c>
      <c r="E62" s="99"/>
      <c r="F62" s="103"/>
      <c r="G62" s="103"/>
      <c r="H62" s="100"/>
      <c r="I62" s="81"/>
      <c r="J62" s="81"/>
      <c r="K62" s="81"/>
      <c r="L62" s="81"/>
    </row>
    <row r="63" spans="1:12" ht="14" thickBot="1" x14ac:dyDescent="0.2">
      <c r="A63" s="91">
        <v>43746</v>
      </c>
      <c r="B63" s="91"/>
      <c r="C63" s="86" t="s">
        <v>648</v>
      </c>
      <c r="D63" s="89" t="s">
        <v>513</v>
      </c>
      <c r="E63" s="89" t="s">
        <v>514</v>
      </c>
      <c r="F63" s="92">
        <v>94</v>
      </c>
      <c r="G63" s="93">
        <v>31</v>
      </c>
      <c r="H63" s="90">
        <v>3300384</v>
      </c>
      <c r="I63" s="81"/>
      <c r="J63" s="81"/>
      <c r="K63" s="81"/>
      <c r="L63" s="81"/>
    </row>
    <row r="64" spans="1:12" ht="14" thickBot="1" x14ac:dyDescent="0.2">
      <c r="A64" s="91">
        <v>43756</v>
      </c>
      <c r="B64" s="91"/>
      <c r="C64" s="86" t="s">
        <v>1077</v>
      </c>
      <c r="D64" s="89" t="s">
        <v>515</v>
      </c>
      <c r="E64" s="89" t="s">
        <v>298</v>
      </c>
      <c r="F64" s="92">
        <v>96</v>
      </c>
      <c r="G64" s="93">
        <v>32</v>
      </c>
      <c r="H64" s="90">
        <v>6444444</v>
      </c>
      <c r="I64" s="81"/>
      <c r="J64" s="81"/>
      <c r="K64" s="81"/>
      <c r="L64" s="81"/>
    </row>
    <row r="65" spans="1:12" ht="14" thickBot="1" x14ac:dyDescent="0.2">
      <c r="A65" s="91">
        <v>43774</v>
      </c>
      <c r="B65" s="86"/>
      <c r="C65" s="86" t="s">
        <v>517</v>
      </c>
      <c r="D65" s="89" t="s">
        <v>588</v>
      </c>
      <c r="E65" s="89" t="s">
        <v>518</v>
      </c>
      <c r="F65" s="92">
        <v>101</v>
      </c>
      <c r="G65" s="93">
        <v>39</v>
      </c>
      <c r="H65" s="90">
        <v>595195</v>
      </c>
      <c r="I65" s="81"/>
      <c r="J65" s="81"/>
      <c r="K65" s="81"/>
      <c r="L65" s="81"/>
    </row>
    <row r="66" spans="1:12" ht="14" thickBot="1" x14ac:dyDescent="0.2">
      <c r="A66" s="144" t="s">
        <v>52</v>
      </c>
      <c r="B66" s="145"/>
      <c r="C66" s="145"/>
      <c r="D66" s="145"/>
      <c r="E66" s="145"/>
      <c r="F66" s="145"/>
      <c r="G66" s="146"/>
      <c r="H66" s="105">
        <v>10340023</v>
      </c>
      <c r="I66" s="81"/>
      <c r="J66" s="81"/>
      <c r="K66" s="81"/>
      <c r="L66" s="81"/>
    </row>
    <row r="67" spans="1:12" ht="14" thickBot="1" x14ac:dyDescent="0.2">
      <c r="A67" s="91"/>
      <c r="B67" s="86"/>
      <c r="C67" s="86"/>
      <c r="D67" s="89"/>
      <c r="E67" s="89"/>
      <c r="F67" s="92"/>
      <c r="G67" s="93"/>
      <c r="H67" s="90"/>
      <c r="I67" s="81"/>
      <c r="J67" s="81"/>
      <c r="K67" s="81"/>
      <c r="L67" s="81"/>
    </row>
    <row r="68" spans="1:12" ht="14" thickBot="1" x14ac:dyDescent="0.2">
      <c r="A68" s="99"/>
      <c r="B68" s="99"/>
      <c r="C68" s="99"/>
      <c r="D68" s="101" t="s">
        <v>532</v>
      </c>
      <c r="E68" s="99"/>
      <c r="F68" s="103"/>
      <c r="G68" s="103"/>
      <c r="H68" s="100"/>
      <c r="I68" s="81"/>
      <c r="J68" s="81"/>
      <c r="K68" s="81"/>
      <c r="L68" s="81"/>
    </row>
    <row r="69" spans="1:12" ht="14" thickBot="1" x14ac:dyDescent="0.2">
      <c r="A69" s="91">
        <v>43661</v>
      </c>
      <c r="B69" s="91"/>
      <c r="C69" s="86" t="s">
        <v>531</v>
      </c>
      <c r="D69" s="89" t="s">
        <v>533</v>
      </c>
      <c r="E69" s="89" t="s">
        <v>534</v>
      </c>
      <c r="F69" s="92">
        <v>35</v>
      </c>
      <c r="G69" s="93">
        <v>1</v>
      </c>
      <c r="H69" s="90">
        <v>444444</v>
      </c>
      <c r="I69" s="81"/>
      <c r="J69" s="81"/>
      <c r="K69" s="81"/>
      <c r="L69" s="81"/>
    </row>
    <row r="70" spans="1:12" ht="14" thickBot="1" x14ac:dyDescent="0.2">
      <c r="A70" s="91">
        <v>43678</v>
      </c>
      <c r="B70" s="91"/>
      <c r="C70" s="86" t="s">
        <v>535</v>
      </c>
      <c r="D70" s="89" t="s">
        <v>536</v>
      </c>
      <c r="E70" s="89" t="s">
        <v>109</v>
      </c>
      <c r="F70" s="92">
        <v>47</v>
      </c>
      <c r="G70" s="93">
        <v>2</v>
      </c>
      <c r="H70" s="90">
        <v>111111</v>
      </c>
      <c r="I70" s="81"/>
      <c r="J70" s="81"/>
      <c r="K70" s="81"/>
      <c r="L70" s="81"/>
    </row>
    <row r="71" spans="1:12" ht="14" thickBot="1" x14ac:dyDescent="0.2">
      <c r="A71" s="91">
        <v>43640</v>
      </c>
      <c r="B71" s="91"/>
      <c r="C71" s="86" t="s">
        <v>525</v>
      </c>
      <c r="D71" s="89" t="s">
        <v>600</v>
      </c>
      <c r="E71" s="89" t="s">
        <v>601</v>
      </c>
      <c r="F71" s="92">
        <v>3</v>
      </c>
      <c r="G71" s="93"/>
      <c r="H71" s="90">
        <v>28994350</v>
      </c>
      <c r="I71" s="81"/>
      <c r="J71" s="81"/>
      <c r="K71" s="81"/>
      <c r="L71" s="81"/>
    </row>
    <row r="72" spans="1:12" ht="14" thickBot="1" x14ac:dyDescent="0.2">
      <c r="A72" s="151" t="s">
        <v>52</v>
      </c>
      <c r="B72" s="156"/>
      <c r="C72" s="156"/>
      <c r="D72" s="156"/>
      <c r="E72" s="156"/>
      <c r="F72" s="156"/>
      <c r="G72" s="157"/>
      <c r="H72" s="105">
        <v>29549905</v>
      </c>
      <c r="I72" s="81"/>
      <c r="J72" s="81"/>
      <c r="K72" s="81"/>
      <c r="L72" s="81"/>
    </row>
    <row r="73" spans="1:12" ht="14" thickBot="1" x14ac:dyDescent="0.2">
      <c r="A73" s="91"/>
      <c r="B73" s="91"/>
      <c r="C73" s="86"/>
      <c r="D73" s="89"/>
      <c r="E73" s="89"/>
      <c r="F73" s="92"/>
      <c r="G73" s="93"/>
      <c r="H73" s="90"/>
      <c r="I73" s="81"/>
      <c r="J73" s="81"/>
      <c r="K73" s="81"/>
      <c r="L73" s="81"/>
    </row>
    <row r="74" spans="1:12" ht="14" thickBot="1" x14ac:dyDescent="0.2">
      <c r="A74" s="99"/>
      <c r="B74" s="99"/>
      <c r="C74" s="99"/>
      <c r="D74" s="101" t="s">
        <v>537</v>
      </c>
      <c r="E74" s="99"/>
      <c r="F74" s="103"/>
      <c r="G74" s="103"/>
      <c r="H74" s="100"/>
      <c r="I74" s="81"/>
      <c r="J74" s="81"/>
      <c r="K74" s="81"/>
      <c r="L74" s="81"/>
    </row>
    <row r="75" spans="1:12" ht="14" thickBot="1" x14ac:dyDescent="0.2">
      <c r="A75" s="91">
        <v>43716</v>
      </c>
      <c r="B75" s="91"/>
      <c r="C75" s="86" t="s">
        <v>519</v>
      </c>
      <c r="D75" s="89" t="s">
        <v>520</v>
      </c>
      <c r="E75" s="89" t="s">
        <v>521</v>
      </c>
      <c r="F75" s="92">
        <v>60</v>
      </c>
      <c r="G75" s="93">
        <v>7</v>
      </c>
      <c r="H75" s="90">
        <v>183368</v>
      </c>
      <c r="I75" s="81"/>
      <c r="J75" s="81"/>
      <c r="K75" s="81"/>
      <c r="L75" s="81"/>
    </row>
    <row r="76" spans="1:12" ht="14" thickBot="1" x14ac:dyDescent="0.2">
      <c r="A76" s="91">
        <v>43703</v>
      </c>
      <c r="B76" s="91"/>
      <c r="C76" s="86" t="s">
        <v>525</v>
      </c>
      <c r="D76" s="89" t="s">
        <v>526</v>
      </c>
      <c r="E76" s="89" t="s">
        <v>527</v>
      </c>
      <c r="F76" s="92">
        <v>78</v>
      </c>
      <c r="G76" s="93">
        <v>15</v>
      </c>
      <c r="H76" s="90">
        <v>8895142</v>
      </c>
      <c r="I76" s="81"/>
      <c r="J76" s="81"/>
      <c r="K76" s="81"/>
      <c r="L76" s="81"/>
    </row>
    <row r="77" spans="1:12" ht="14" thickBot="1" x14ac:dyDescent="0.2">
      <c r="A77" s="91">
        <v>43704</v>
      </c>
      <c r="B77" s="91"/>
      <c r="C77" s="86" t="s">
        <v>528</v>
      </c>
      <c r="D77" s="89" t="s">
        <v>529</v>
      </c>
      <c r="E77" s="89" t="s">
        <v>530</v>
      </c>
      <c r="F77" s="92">
        <v>79</v>
      </c>
      <c r="G77" s="93">
        <v>16</v>
      </c>
      <c r="H77" s="90">
        <v>2000000</v>
      </c>
      <c r="I77" s="81"/>
      <c r="J77" s="81"/>
      <c r="K77" s="81"/>
      <c r="L77" s="81"/>
    </row>
    <row r="78" spans="1:12" ht="14" thickBot="1" x14ac:dyDescent="0.2">
      <c r="A78" s="91">
        <v>43710</v>
      </c>
      <c r="B78" s="91"/>
      <c r="C78" s="86" t="s">
        <v>538</v>
      </c>
      <c r="D78" s="89" t="s">
        <v>539</v>
      </c>
      <c r="E78" s="89" t="s">
        <v>540</v>
      </c>
      <c r="F78" s="92">
        <v>86</v>
      </c>
      <c r="G78" s="93">
        <v>18</v>
      </c>
      <c r="H78" s="90">
        <v>258200</v>
      </c>
      <c r="I78" s="81"/>
      <c r="J78" s="81"/>
      <c r="K78" s="81"/>
      <c r="L78" s="81"/>
    </row>
    <row r="79" spans="1:12" ht="14" thickBot="1" x14ac:dyDescent="0.2">
      <c r="A79" s="91">
        <v>43675</v>
      </c>
      <c r="B79" s="91"/>
      <c r="C79" s="86" t="s">
        <v>519</v>
      </c>
      <c r="D79" s="89" t="s">
        <v>541</v>
      </c>
      <c r="E79" s="89" t="s">
        <v>542</v>
      </c>
      <c r="F79" s="92">
        <v>44</v>
      </c>
      <c r="G79" s="93">
        <v>6</v>
      </c>
      <c r="H79" s="90">
        <v>3549856</v>
      </c>
      <c r="I79" s="81"/>
      <c r="J79" s="81"/>
      <c r="K79" s="81"/>
      <c r="L79" s="81"/>
    </row>
    <row r="80" spans="1:12" ht="14" thickBot="1" x14ac:dyDescent="0.2">
      <c r="A80" s="91">
        <v>43683</v>
      </c>
      <c r="B80" s="86"/>
      <c r="C80" s="86" t="s">
        <v>519</v>
      </c>
      <c r="D80" s="89" t="s">
        <v>543</v>
      </c>
      <c r="E80" s="89" t="s">
        <v>589</v>
      </c>
      <c r="F80" s="92">
        <v>59</v>
      </c>
      <c r="G80" s="93">
        <v>8</v>
      </c>
      <c r="H80" s="90">
        <v>328368</v>
      </c>
      <c r="I80" s="81"/>
      <c r="J80" s="81"/>
      <c r="K80" s="81"/>
      <c r="L80" s="81"/>
    </row>
    <row r="81" spans="1:12" ht="14" thickBot="1" x14ac:dyDescent="0.2">
      <c r="A81" s="91">
        <v>43686</v>
      </c>
      <c r="B81" s="91"/>
      <c r="C81" s="86" t="s">
        <v>544</v>
      </c>
      <c r="D81" s="89" t="s">
        <v>545</v>
      </c>
      <c r="E81" s="89" t="s">
        <v>546</v>
      </c>
      <c r="F81" s="92">
        <v>68</v>
      </c>
      <c r="G81" s="93">
        <v>5</v>
      </c>
      <c r="H81" s="90">
        <v>1555556</v>
      </c>
      <c r="I81" s="81"/>
      <c r="J81" s="81"/>
      <c r="K81" s="81"/>
      <c r="L81" s="81"/>
    </row>
    <row r="82" spans="1:12" ht="14" thickBot="1" x14ac:dyDescent="0.2">
      <c r="A82" s="91">
        <v>43699</v>
      </c>
      <c r="B82" s="86"/>
      <c r="C82" s="86" t="s">
        <v>547</v>
      </c>
      <c r="D82" s="89" t="s">
        <v>548</v>
      </c>
      <c r="E82" s="89" t="s">
        <v>549</v>
      </c>
      <c r="F82" s="92">
        <v>63</v>
      </c>
      <c r="G82" s="93">
        <v>4</v>
      </c>
      <c r="H82" s="90">
        <v>22200000</v>
      </c>
      <c r="I82" s="81"/>
      <c r="J82" s="81"/>
      <c r="K82" s="81"/>
      <c r="L82" s="81"/>
    </row>
    <row r="83" spans="1:12" ht="14" thickBot="1" x14ac:dyDescent="0.2">
      <c r="A83" s="91">
        <v>43699</v>
      </c>
      <c r="B83" s="86"/>
      <c r="C83" s="86" t="s">
        <v>547</v>
      </c>
      <c r="D83" s="89" t="s">
        <v>550</v>
      </c>
      <c r="E83" s="89" t="s">
        <v>551</v>
      </c>
      <c r="F83" s="92">
        <v>69</v>
      </c>
      <c r="G83" s="93">
        <v>9</v>
      </c>
      <c r="H83" s="90">
        <v>6500000</v>
      </c>
      <c r="I83" s="81"/>
      <c r="J83" s="81"/>
      <c r="K83" s="81"/>
      <c r="L83" s="81"/>
    </row>
    <row r="84" spans="1:12" ht="14" thickBot="1" x14ac:dyDescent="0.2">
      <c r="A84" s="91">
        <v>43700</v>
      </c>
      <c r="B84" s="86"/>
      <c r="C84" s="86" t="s">
        <v>552</v>
      </c>
      <c r="D84" s="89" t="s">
        <v>553</v>
      </c>
      <c r="E84" s="89" t="s">
        <v>554</v>
      </c>
      <c r="F84" s="92">
        <v>70</v>
      </c>
      <c r="G84" s="93">
        <v>10</v>
      </c>
      <c r="H84" s="90">
        <v>1222222</v>
      </c>
      <c r="I84" s="81"/>
      <c r="J84" s="81"/>
      <c r="K84" s="81"/>
      <c r="L84" s="81"/>
    </row>
    <row r="85" spans="1:12" ht="14" thickBot="1" x14ac:dyDescent="0.2">
      <c r="A85" s="91">
        <v>43701</v>
      </c>
      <c r="B85" s="86"/>
      <c r="C85" s="86" t="s">
        <v>555</v>
      </c>
      <c r="D85" s="89" t="s">
        <v>556</v>
      </c>
      <c r="E85" s="89" t="s">
        <v>557</v>
      </c>
      <c r="F85" s="92">
        <v>72</v>
      </c>
      <c r="G85" s="93">
        <v>11</v>
      </c>
      <c r="H85" s="90">
        <v>4327777</v>
      </c>
      <c r="I85" s="81"/>
      <c r="J85" s="81"/>
      <c r="K85" s="81"/>
      <c r="L85" s="81"/>
    </row>
    <row r="86" spans="1:12" ht="14" thickBot="1" x14ac:dyDescent="0.2">
      <c r="A86" s="91">
        <v>43703</v>
      </c>
      <c r="B86" s="86"/>
      <c r="C86" s="86" t="s">
        <v>558</v>
      </c>
      <c r="D86" s="89" t="s">
        <v>559</v>
      </c>
      <c r="E86" s="89" t="s">
        <v>560</v>
      </c>
      <c r="F86" s="92">
        <v>73</v>
      </c>
      <c r="G86" s="93">
        <v>12</v>
      </c>
      <c r="H86" s="90">
        <v>3570000</v>
      </c>
      <c r="I86" s="81"/>
      <c r="J86" s="81"/>
      <c r="K86" s="81"/>
      <c r="L86" s="81"/>
    </row>
    <row r="87" spans="1:12" ht="14" thickBot="1" x14ac:dyDescent="0.2">
      <c r="A87" s="91">
        <v>43703</v>
      </c>
      <c r="B87" s="86"/>
      <c r="C87" s="86" t="s">
        <v>522</v>
      </c>
      <c r="D87" s="89" t="s">
        <v>561</v>
      </c>
      <c r="E87" s="89" t="s">
        <v>562</v>
      </c>
      <c r="F87" s="92">
        <v>75</v>
      </c>
      <c r="G87" s="93">
        <v>13</v>
      </c>
      <c r="H87" s="90">
        <v>12900000</v>
      </c>
      <c r="I87" s="81"/>
      <c r="J87" s="81"/>
      <c r="K87" s="81"/>
      <c r="L87" s="81"/>
    </row>
    <row r="88" spans="1:12" ht="14" thickBot="1" x14ac:dyDescent="0.2">
      <c r="A88" s="91">
        <v>43703</v>
      </c>
      <c r="B88" s="86"/>
      <c r="C88" s="86" t="s">
        <v>522</v>
      </c>
      <c r="D88" s="89" t="s">
        <v>563</v>
      </c>
      <c r="E88" s="89" t="s">
        <v>564</v>
      </c>
      <c r="F88" s="92">
        <v>75</v>
      </c>
      <c r="G88" s="93">
        <v>13</v>
      </c>
      <c r="H88" s="90">
        <v>11900000</v>
      </c>
      <c r="I88" s="81"/>
      <c r="J88" s="81"/>
      <c r="K88" s="81"/>
      <c r="L88" s="81"/>
    </row>
    <row r="89" spans="1:12" ht="14" thickBot="1" x14ac:dyDescent="0.2">
      <c r="A89" s="91">
        <v>43703</v>
      </c>
      <c r="B89" s="86"/>
      <c r="C89" s="86" t="s">
        <v>522</v>
      </c>
      <c r="D89" s="89" t="s">
        <v>565</v>
      </c>
      <c r="E89" s="89" t="s">
        <v>566</v>
      </c>
      <c r="F89" s="92">
        <v>75</v>
      </c>
      <c r="G89" s="93">
        <v>13</v>
      </c>
      <c r="H89" s="90">
        <v>13750000</v>
      </c>
      <c r="I89" s="81"/>
      <c r="J89" s="81"/>
      <c r="K89" s="81"/>
      <c r="L89" s="81"/>
    </row>
    <row r="90" spans="1:12" ht="14" thickBot="1" x14ac:dyDescent="0.2">
      <c r="A90" s="91">
        <v>43703</v>
      </c>
      <c r="B90" s="91"/>
      <c r="C90" s="86" t="s">
        <v>522</v>
      </c>
      <c r="D90" s="89" t="s">
        <v>523</v>
      </c>
      <c r="E90" s="89" t="s">
        <v>524</v>
      </c>
      <c r="F90" s="92">
        <v>75</v>
      </c>
      <c r="G90" s="93">
        <v>13</v>
      </c>
      <c r="H90" s="90">
        <v>31900000</v>
      </c>
      <c r="I90" s="81"/>
      <c r="J90" s="81"/>
      <c r="K90" s="81"/>
      <c r="L90" s="81"/>
    </row>
    <row r="91" spans="1:12" ht="14" thickBot="1" x14ac:dyDescent="0.2">
      <c r="A91" s="91">
        <v>43703</v>
      </c>
      <c r="B91" s="86"/>
      <c r="C91" s="86" t="s">
        <v>522</v>
      </c>
      <c r="D91" s="89" t="s">
        <v>567</v>
      </c>
      <c r="E91" s="89" t="s">
        <v>568</v>
      </c>
      <c r="F91" s="92">
        <v>75</v>
      </c>
      <c r="G91" s="93">
        <v>13</v>
      </c>
      <c r="H91" s="90">
        <v>24500000</v>
      </c>
      <c r="I91" s="81"/>
      <c r="J91" s="81"/>
      <c r="K91" s="81"/>
      <c r="L91" s="81"/>
    </row>
    <row r="92" spans="1:12" ht="14" thickBot="1" x14ac:dyDescent="0.2">
      <c r="A92" s="91">
        <v>43703</v>
      </c>
      <c r="B92" s="86"/>
      <c r="C92" s="86" t="s">
        <v>522</v>
      </c>
      <c r="D92" s="89" t="s">
        <v>569</v>
      </c>
      <c r="E92" s="89" t="s">
        <v>570</v>
      </c>
      <c r="F92" s="92">
        <v>75</v>
      </c>
      <c r="G92" s="93">
        <v>13</v>
      </c>
      <c r="H92" s="90">
        <v>6900000</v>
      </c>
      <c r="I92" s="81"/>
      <c r="J92" s="81"/>
      <c r="K92" s="81"/>
      <c r="L92" s="81"/>
    </row>
    <row r="93" spans="1:12" ht="14" thickBot="1" x14ac:dyDescent="0.2">
      <c r="A93" s="91">
        <v>43703</v>
      </c>
      <c r="B93" s="86"/>
      <c r="C93" s="86" t="s">
        <v>525</v>
      </c>
      <c r="D93" s="89" t="s">
        <v>571</v>
      </c>
      <c r="E93" s="89" t="s">
        <v>572</v>
      </c>
      <c r="F93" s="92">
        <v>77</v>
      </c>
      <c r="G93" s="93">
        <v>14</v>
      </c>
      <c r="H93" s="90">
        <v>18910885</v>
      </c>
      <c r="I93" s="81"/>
      <c r="J93" s="81"/>
      <c r="K93" s="81"/>
      <c r="L93" s="81"/>
    </row>
    <row r="94" spans="1:12" ht="14" thickBot="1" x14ac:dyDescent="0.2">
      <c r="A94" s="91">
        <v>43704</v>
      </c>
      <c r="B94" s="86"/>
      <c r="C94" s="86" t="s">
        <v>573</v>
      </c>
      <c r="D94" s="89" t="s">
        <v>574</v>
      </c>
      <c r="E94" s="89" t="s">
        <v>575</v>
      </c>
      <c r="F94" s="92" t="s">
        <v>576</v>
      </c>
      <c r="G94" s="93">
        <v>17</v>
      </c>
      <c r="H94" s="90">
        <v>3095190</v>
      </c>
      <c r="I94" s="81"/>
      <c r="J94" s="81"/>
      <c r="K94" s="81"/>
      <c r="L94" s="81"/>
    </row>
    <row r="95" spans="1:12" ht="14" thickBot="1" x14ac:dyDescent="0.2">
      <c r="A95" s="91">
        <v>43704</v>
      </c>
      <c r="B95" s="86"/>
      <c r="C95" s="86" t="s">
        <v>573</v>
      </c>
      <c r="D95" s="89" t="s">
        <v>577</v>
      </c>
      <c r="E95" s="89" t="s">
        <v>578</v>
      </c>
      <c r="F95" s="92" t="s">
        <v>576</v>
      </c>
      <c r="G95" s="93">
        <v>17</v>
      </c>
      <c r="H95" s="90">
        <v>334390</v>
      </c>
      <c r="I95" s="81"/>
      <c r="J95" s="81"/>
      <c r="K95" s="81"/>
      <c r="L95" s="81"/>
    </row>
    <row r="96" spans="1:12" ht="14" thickBot="1" x14ac:dyDescent="0.2">
      <c r="A96" s="91">
        <v>43711</v>
      </c>
      <c r="B96" s="86"/>
      <c r="C96" s="86" t="s">
        <v>579</v>
      </c>
      <c r="D96" s="89" t="s">
        <v>580</v>
      </c>
      <c r="E96" s="89" t="s">
        <v>581</v>
      </c>
      <c r="F96" s="92">
        <v>87</v>
      </c>
      <c r="G96" s="93">
        <v>19</v>
      </c>
      <c r="H96" s="90">
        <v>6664000</v>
      </c>
      <c r="I96" s="81"/>
      <c r="J96" s="81"/>
      <c r="K96" s="81"/>
      <c r="L96" s="81"/>
    </row>
    <row r="97" spans="1:12" ht="14" thickBot="1" x14ac:dyDescent="0.2">
      <c r="A97" s="91">
        <v>43711</v>
      </c>
      <c r="B97" s="86"/>
      <c r="C97" s="86" t="s">
        <v>579</v>
      </c>
      <c r="D97" s="89" t="s">
        <v>580</v>
      </c>
      <c r="E97" s="89" t="s">
        <v>582</v>
      </c>
      <c r="F97" s="92">
        <v>89</v>
      </c>
      <c r="G97" s="93">
        <v>23</v>
      </c>
      <c r="H97" s="90">
        <v>95200</v>
      </c>
      <c r="I97" s="81"/>
      <c r="J97" s="81"/>
      <c r="K97" s="81"/>
      <c r="L97" s="81"/>
    </row>
    <row r="98" spans="1:12" ht="14" thickBot="1" x14ac:dyDescent="0.2">
      <c r="A98" s="91">
        <v>43783</v>
      </c>
      <c r="B98" s="86"/>
      <c r="C98" s="86" t="s">
        <v>583</v>
      </c>
      <c r="D98" s="89" t="s">
        <v>529</v>
      </c>
      <c r="E98" s="89" t="s">
        <v>584</v>
      </c>
      <c r="F98" s="92">
        <v>105</v>
      </c>
      <c r="G98" s="93">
        <v>43</v>
      </c>
      <c r="H98" s="90">
        <v>1300000</v>
      </c>
      <c r="I98" s="81"/>
      <c r="J98" s="81"/>
      <c r="K98" s="81"/>
      <c r="L98" s="81"/>
    </row>
    <row r="99" spans="1:12" ht="14" thickBot="1" x14ac:dyDescent="0.2">
      <c r="A99" s="91">
        <v>43783</v>
      </c>
      <c r="B99" s="86"/>
      <c r="C99" s="86" t="s">
        <v>585</v>
      </c>
      <c r="D99" s="89" t="s">
        <v>586</v>
      </c>
      <c r="E99" s="89" t="s">
        <v>590</v>
      </c>
      <c r="F99" s="92">
        <v>106</v>
      </c>
      <c r="G99" s="93">
        <v>44</v>
      </c>
      <c r="H99" s="90">
        <v>66667</v>
      </c>
      <c r="I99" s="81"/>
      <c r="J99" s="81"/>
      <c r="K99" s="81"/>
      <c r="L99" s="81"/>
    </row>
    <row r="100" spans="1:12" ht="14" thickBot="1" x14ac:dyDescent="0.2">
      <c r="A100" s="91">
        <v>43787</v>
      </c>
      <c r="B100" s="91"/>
      <c r="C100" s="86" t="s">
        <v>525</v>
      </c>
      <c r="D100" s="89" t="s">
        <v>587</v>
      </c>
      <c r="E100" s="89" t="s">
        <v>1096</v>
      </c>
      <c r="F100" s="92"/>
      <c r="G100" s="93"/>
      <c r="H100" s="90">
        <v>685440</v>
      </c>
      <c r="I100" s="81"/>
      <c r="J100" s="81"/>
      <c r="K100" s="81"/>
      <c r="L100" s="81"/>
    </row>
    <row r="101" spans="1:12" ht="14" thickBot="1" x14ac:dyDescent="0.2">
      <c r="A101" s="144" t="s">
        <v>52</v>
      </c>
      <c r="B101" s="145"/>
      <c r="C101" s="145"/>
      <c r="D101" s="145"/>
      <c r="E101" s="145"/>
      <c r="F101" s="145"/>
      <c r="G101" s="146"/>
      <c r="H101" s="105">
        <v>187592261</v>
      </c>
      <c r="I101" s="81"/>
      <c r="J101" s="81"/>
      <c r="K101" s="81"/>
      <c r="L101" s="81"/>
    </row>
    <row r="102" spans="1:12" ht="14" thickBot="1" x14ac:dyDescent="0.2">
      <c r="A102" s="91"/>
      <c r="B102" s="91"/>
      <c r="C102" s="86"/>
      <c r="D102" s="89"/>
      <c r="E102" s="89"/>
      <c r="F102" s="92"/>
      <c r="G102" s="93"/>
      <c r="H102" s="90"/>
      <c r="I102" s="81"/>
      <c r="J102" s="81"/>
      <c r="K102" s="81"/>
      <c r="L102" s="81"/>
    </row>
    <row r="103" spans="1:12" ht="14" thickBot="1" x14ac:dyDescent="0.2">
      <c r="A103" s="102"/>
      <c r="B103" s="99"/>
      <c r="C103" s="99"/>
      <c r="D103" s="101" t="s">
        <v>591</v>
      </c>
      <c r="E103" s="99"/>
      <c r="F103" s="103"/>
      <c r="G103" s="103"/>
      <c r="H103" s="100"/>
      <c r="I103" s="81"/>
      <c r="J103" s="81"/>
      <c r="K103" s="81"/>
      <c r="L103" s="81"/>
    </row>
    <row r="104" spans="1:12" ht="14" thickBot="1" x14ac:dyDescent="0.2">
      <c r="A104" s="91">
        <v>43676</v>
      </c>
      <c r="B104" s="86"/>
      <c r="C104" s="86" t="s">
        <v>105</v>
      </c>
      <c r="D104" s="89" t="s">
        <v>592</v>
      </c>
      <c r="E104" s="89" t="s">
        <v>593</v>
      </c>
      <c r="F104" s="92">
        <v>88</v>
      </c>
      <c r="G104" s="93">
        <v>20</v>
      </c>
      <c r="H104" s="90">
        <v>1547000</v>
      </c>
      <c r="I104" s="81"/>
      <c r="J104" s="81"/>
      <c r="K104" s="81"/>
      <c r="L104" s="81"/>
    </row>
    <row r="105" spans="1:12" ht="14" thickBot="1" x14ac:dyDescent="0.2">
      <c r="A105" s="151" t="s">
        <v>52</v>
      </c>
      <c r="B105" s="156"/>
      <c r="C105" s="156"/>
      <c r="D105" s="156"/>
      <c r="E105" s="156"/>
      <c r="F105" s="156"/>
      <c r="G105" s="157"/>
      <c r="H105" s="105">
        <v>1547000</v>
      </c>
      <c r="I105" s="81"/>
      <c r="J105" s="81"/>
      <c r="K105" s="81"/>
      <c r="L105" s="81"/>
    </row>
    <row r="106" spans="1:12" ht="14" thickBot="1" x14ac:dyDescent="0.2">
      <c r="A106" s="91"/>
      <c r="B106" s="86"/>
      <c r="C106" s="86"/>
      <c r="D106" s="89"/>
      <c r="E106" s="89"/>
      <c r="F106" s="92"/>
      <c r="G106" s="93"/>
      <c r="H106" s="90"/>
      <c r="I106" s="81"/>
      <c r="J106" s="81"/>
      <c r="K106" s="81"/>
      <c r="L106" s="81"/>
    </row>
    <row r="107" spans="1:12" ht="14" thickBot="1" x14ac:dyDescent="0.2">
      <c r="A107" s="102"/>
      <c r="B107" s="99"/>
      <c r="C107" s="99"/>
      <c r="D107" s="101" t="s">
        <v>594</v>
      </c>
      <c r="E107" s="99"/>
      <c r="F107" s="103"/>
      <c r="G107" s="103"/>
      <c r="H107" s="100"/>
      <c r="I107" s="81"/>
      <c r="J107" s="81"/>
      <c r="K107" s="81"/>
      <c r="L107" s="81"/>
    </row>
    <row r="108" spans="1:12" ht="14" thickBot="1" x14ac:dyDescent="0.2">
      <c r="A108" s="91">
        <v>43676</v>
      </c>
      <c r="B108" s="86"/>
      <c r="C108" s="86" t="s">
        <v>595</v>
      </c>
      <c r="D108" s="89" t="s">
        <v>596</v>
      </c>
      <c r="E108" s="89" t="s">
        <v>597</v>
      </c>
      <c r="F108" s="92">
        <v>49</v>
      </c>
      <c r="G108" s="93"/>
      <c r="H108" s="90">
        <v>1300000</v>
      </c>
      <c r="I108" s="81"/>
      <c r="J108" s="81"/>
      <c r="K108" s="81"/>
      <c r="L108" s="81"/>
    </row>
    <row r="109" spans="1:12" ht="14" thickBot="1" x14ac:dyDescent="0.2">
      <c r="A109" s="144" t="s">
        <v>52</v>
      </c>
      <c r="B109" s="145"/>
      <c r="C109" s="145"/>
      <c r="D109" s="145"/>
      <c r="E109" s="145"/>
      <c r="F109" s="145"/>
      <c r="G109" s="146"/>
      <c r="H109" s="105">
        <v>1300000</v>
      </c>
      <c r="I109" s="81"/>
      <c r="J109" s="81"/>
      <c r="K109" s="81"/>
      <c r="L109" s="81"/>
    </row>
    <row r="110" spans="1:12" ht="14" thickBot="1" x14ac:dyDescent="0.2">
      <c r="A110" s="91"/>
      <c r="B110" s="86"/>
      <c r="C110" s="86"/>
      <c r="D110" s="89"/>
      <c r="E110" s="89"/>
      <c r="F110" s="92"/>
      <c r="G110" s="93"/>
      <c r="H110" s="90"/>
      <c r="I110" s="81"/>
      <c r="J110" s="81"/>
      <c r="K110" s="81"/>
      <c r="L110" s="81"/>
    </row>
    <row r="111" spans="1:12" ht="14" thickBot="1" x14ac:dyDescent="0.2">
      <c r="A111" s="102"/>
      <c r="B111" s="99"/>
      <c r="C111" s="99"/>
      <c r="D111" s="101" t="s">
        <v>602</v>
      </c>
      <c r="E111" s="99"/>
      <c r="F111" s="103"/>
      <c r="G111" s="103"/>
      <c r="H111" s="100"/>
      <c r="I111" s="81"/>
      <c r="J111" s="81"/>
      <c r="K111" s="81"/>
      <c r="L111" s="81"/>
    </row>
    <row r="112" spans="1:12" ht="14" thickBot="1" x14ac:dyDescent="0.2">
      <c r="A112" s="91">
        <v>43661</v>
      </c>
      <c r="B112" s="86"/>
      <c r="C112" s="86" t="s">
        <v>525</v>
      </c>
      <c r="D112" s="89" t="s">
        <v>603</v>
      </c>
      <c r="E112" s="89" t="s">
        <v>604</v>
      </c>
      <c r="F112" s="92">
        <v>33</v>
      </c>
      <c r="G112" s="93"/>
      <c r="H112" s="90">
        <v>9781800</v>
      </c>
      <c r="I112" s="81"/>
      <c r="J112" s="81"/>
      <c r="K112" s="81"/>
      <c r="L112" s="81"/>
    </row>
    <row r="113" spans="1:12" ht="14" thickBot="1" x14ac:dyDescent="0.2">
      <c r="A113" s="91">
        <v>43661</v>
      </c>
      <c r="B113" s="86"/>
      <c r="C113" s="86" t="s">
        <v>522</v>
      </c>
      <c r="D113" s="89" t="s">
        <v>605</v>
      </c>
      <c r="E113" s="89" t="s">
        <v>606</v>
      </c>
      <c r="F113" s="92">
        <v>34</v>
      </c>
      <c r="G113" s="93"/>
      <c r="H113" s="90">
        <v>7971000</v>
      </c>
      <c r="I113" s="81"/>
      <c r="J113" s="81"/>
      <c r="K113" s="81"/>
      <c r="L113" s="81"/>
    </row>
    <row r="114" spans="1:12" ht="14" thickBot="1" x14ac:dyDescent="0.2">
      <c r="A114" s="91">
        <v>43660</v>
      </c>
      <c r="B114" s="86"/>
      <c r="C114" s="86" t="s">
        <v>471</v>
      </c>
      <c r="D114" s="89" t="s">
        <v>607</v>
      </c>
      <c r="E114" s="89" t="s">
        <v>608</v>
      </c>
      <c r="F114" s="92">
        <v>45</v>
      </c>
      <c r="G114" s="93"/>
      <c r="H114" s="90">
        <v>133333</v>
      </c>
      <c r="I114" s="81"/>
      <c r="J114" s="81"/>
      <c r="K114" s="81"/>
      <c r="L114" s="81"/>
    </row>
    <row r="115" spans="1:12" ht="14" thickBot="1" x14ac:dyDescent="0.2">
      <c r="A115" s="144" t="s">
        <v>52</v>
      </c>
      <c r="B115" s="145"/>
      <c r="C115" s="145"/>
      <c r="D115" s="145"/>
      <c r="E115" s="145"/>
      <c r="F115" s="145"/>
      <c r="G115" s="146"/>
      <c r="H115" s="105">
        <v>17886133</v>
      </c>
      <c r="I115" s="81"/>
      <c r="J115" s="81"/>
      <c r="K115" s="81"/>
      <c r="L115" s="81"/>
    </row>
    <row r="116" spans="1:12" ht="14" thickBot="1" x14ac:dyDescent="0.2">
      <c r="A116" s="91"/>
      <c r="B116" s="86"/>
      <c r="C116" s="86"/>
      <c r="D116" s="89"/>
      <c r="E116" s="89"/>
      <c r="F116" s="92"/>
      <c r="G116" s="93"/>
      <c r="H116" s="90"/>
      <c r="I116" s="81"/>
      <c r="J116" s="81"/>
      <c r="K116" s="81"/>
      <c r="L116" s="81"/>
    </row>
    <row r="117" spans="1:12" ht="14" thickBot="1" x14ac:dyDescent="0.2">
      <c r="A117" s="102"/>
      <c r="B117" s="99"/>
      <c r="C117" s="99"/>
      <c r="D117" s="101" t="s">
        <v>612</v>
      </c>
      <c r="E117" s="99"/>
      <c r="F117" s="103"/>
      <c r="G117" s="103"/>
      <c r="H117" s="100"/>
      <c r="I117" s="81"/>
      <c r="J117" s="81"/>
      <c r="K117" s="81"/>
      <c r="L117" s="81"/>
    </row>
    <row r="118" spans="1:12" ht="14" thickBot="1" x14ac:dyDescent="0.2">
      <c r="A118" s="91">
        <v>43668</v>
      </c>
      <c r="B118" s="86"/>
      <c r="C118" s="86" t="s">
        <v>522</v>
      </c>
      <c r="D118" s="89" t="s">
        <v>613</v>
      </c>
      <c r="E118" s="89" t="s">
        <v>614</v>
      </c>
      <c r="F118" s="92">
        <v>39</v>
      </c>
      <c r="G118" s="93"/>
      <c r="H118" s="90">
        <v>7790500</v>
      </c>
      <c r="I118" s="81"/>
      <c r="J118" s="81"/>
      <c r="K118" s="81"/>
      <c r="L118" s="81"/>
    </row>
    <row r="119" spans="1:12" ht="14" thickBot="1" x14ac:dyDescent="0.2">
      <c r="A119" s="91">
        <v>43664</v>
      </c>
      <c r="B119" s="86"/>
      <c r="C119" s="86" t="s">
        <v>615</v>
      </c>
      <c r="D119" s="89" t="s">
        <v>616</v>
      </c>
      <c r="E119" s="89" t="s">
        <v>336</v>
      </c>
      <c r="F119" s="92">
        <v>38</v>
      </c>
      <c r="G119" s="93"/>
      <c r="H119" s="90">
        <v>2444444</v>
      </c>
      <c r="I119" s="81"/>
      <c r="J119" s="81"/>
      <c r="K119" s="81"/>
      <c r="L119" s="81"/>
    </row>
    <row r="120" spans="1:12" ht="14" thickBot="1" x14ac:dyDescent="0.2">
      <c r="A120" s="91">
        <v>43668</v>
      </c>
      <c r="B120" s="86"/>
      <c r="C120" s="86" t="s">
        <v>648</v>
      </c>
      <c r="D120" s="89" t="s">
        <v>649</v>
      </c>
      <c r="E120" s="89" t="s">
        <v>650</v>
      </c>
      <c r="F120" s="92">
        <v>36</v>
      </c>
      <c r="G120" s="93"/>
      <c r="H120" s="90">
        <v>520736</v>
      </c>
      <c r="I120" s="81"/>
      <c r="J120" s="81"/>
      <c r="K120" s="81"/>
      <c r="L120" s="81"/>
    </row>
    <row r="121" spans="1:12" ht="14" thickBot="1" x14ac:dyDescent="0.2">
      <c r="A121" s="91">
        <v>43668</v>
      </c>
      <c r="B121" s="86"/>
      <c r="C121" s="86" t="s">
        <v>651</v>
      </c>
      <c r="D121" s="89" t="s">
        <v>652</v>
      </c>
      <c r="E121" s="89" t="s">
        <v>653</v>
      </c>
      <c r="F121" s="92">
        <v>37</v>
      </c>
      <c r="G121" s="93"/>
      <c r="H121" s="90">
        <v>278921</v>
      </c>
      <c r="I121" s="81"/>
      <c r="J121" s="81"/>
      <c r="K121" s="81"/>
      <c r="L121" s="81"/>
    </row>
    <row r="122" spans="1:12" ht="14" thickBot="1" x14ac:dyDescent="0.2">
      <c r="A122" s="91">
        <v>43668</v>
      </c>
      <c r="B122" s="86"/>
      <c r="C122" s="86" t="s">
        <v>525</v>
      </c>
      <c r="D122" s="89" t="s">
        <v>617</v>
      </c>
      <c r="E122" s="89" t="s">
        <v>767</v>
      </c>
      <c r="F122" s="92">
        <v>40</v>
      </c>
      <c r="G122" s="93"/>
      <c r="H122" s="90">
        <v>28298200</v>
      </c>
      <c r="I122" s="81"/>
      <c r="J122" s="81"/>
      <c r="K122" s="81"/>
      <c r="L122" s="81"/>
    </row>
    <row r="123" spans="1:12" ht="14" thickBot="1" x14ac:dyDescent="0.2">
      <c r="A123" s="91">
        <v>43665</v>
      </c>
      <c r="B123" s="86"/>
      <c r="C123" s="86" t="s">
        <v>618</v>
      </c>
      <c r="D123" s="89" t="s">
        <v>619</v>
      </c>
      <c r="E123" s="89" t="s">
        <v>620</v>
      </c>
      <c r="F123" s="92">
        <v>41</v>
      </c>
      <c r="G123" s="93"/>
      <c r="H123" s="90">
        <v>444444</v>
      </c>
      <c r="I123" s="81"/>
      <c r="J123" s="81"/>
      <c r="K123" s="81"/>
      <c r="L123" s="81"/>
    </row>
    <row r="124" spans="1:12" ht="14" thickBot="1" x14ac:dyDescent="0.2">
      <c r="A124" s="91">
        <v>43671</v>
      </c>
      <c r="B124" s="86"/>
      <c r="C124" s="86" t="s">
        <v>621</v>
      </c>
      <c r="D124" s="89" t="s">
        <v>622</v>
      </c>
      <c r="E124" s="89" t="s">
        <v>623</v>
      </c>
      <c r="F124" s="92">
        <v>43</v>
      </c>
      <c r="G124" s="93"/>
      <c r="H124" s="90">
        <v>355556</v>
      </c>
      <c r="I124" s="81"/>
      <c r="J124" s="81"/>
      <c r="K124" s="81"/>
      <c r="L124" s="81"/>
    </row>
    <row r="125" spans="1:12" ht="14" thickBot="1" x14ac:dyDescent="0.2">
      <c r="A125" s="91">
        <v>43711</v>
      </c>
      <c r="B125" s="86"/>
      <c r="C125" s="86" t="s">
        <v>609</v>
      </c>
      <c r="D125" s="89" t="s">
        <v>610</v>
      </c>
      <c r="E125" s="89" t="s">
        <v>611</v>
      </c>
      <c r="F125" s="92">
        <v>81</v>
      </c>
      <c r="G125" s="93">
        <v>21</v>
      </c>
      <c r="H125" s="90">
        <v>5052740</v>
      </c>
      <c r="I125" s="81"/>
      <c r="J125" s="81"/>
      <c r="K125" s="81"/>
      <c r="L125" s="81"/>
    </row>
    <row r="126" spans="1:12" ht="14" thickBot="1" x14ac:dyDescent="0.2">
      <c r="A126" s="91">
        <v>43670</v>
      </c>
      <c r="B126" s="86"/>
      <c r="C126" s="86" t="s">
        <v>624</v>
      </c>
      <c r="D126" s="89" t="s">
        <v>625</v>
      </c>
      <c r="E126" s="89" t="s">
        <v>626</v>
      </c>
      <c r="F126" s="92">
        <v>50</v>
      </c>
      <c r="G126" s="93"/>
      <c r="H126" s="90">
        <v>45701950</v>
      </c>
      <c r="I126" s="81"/>
      <c r="J126" s="81"/>
      <c r="K126" s="81"/>
      <c r="L126" s="81"/>
    </row>
    <row r="127" spans="1:12" ht="14" thickBot="1" x14ac:dyDescent="0.2">
      <c r="A127" s="91">
        <v>43634</v>
      </c>
      <c r="B127" s="86"/>
      <c r="C127" s="86" t="s">
        <v>627</v>
      </c>
      <c r="D127" s="89" t="s">
        <v>628</v>
      </c>
      <c r="E127" s="89" t="s">
        <v>629</v>
      </c>
      <c r="F127" s="92">
        <v>1</v>
      </c>
      <c r="G127" s="93"/>
      <c r="H127" s="90">
        <v>1034879</v>
      </c>
      <c r="I127" s="81"/>
      <c r="J127" s="81"/>
      <c r="K127" s="81"/>
      <c r="L127" s="81"/>
    </row>
    <row r="128" spans="1:12" ht="14" thickBot="1" x14ac:dyDescent="0.2">
      <c r="A128" s="91">
        <v>43634</v>
      </c>
      <c r="B128" s="86"/>
      <c r="C128" s="86" t="s">
        <v>627</v>
      </c>
      <c r="D128" s="89" t="s">
        <v>628</v>
      </c>
      <c r="E128" s="89" t="s">
        <v>630</v>
      </c>
      <c r="F128" s="92">
        <v>1</v>
      </c>
      <c r="G128" s="93"/>
      <c r="H128" s="90">
        <v>1526570</v>
      </c>
      <c r="I128" s="81"/>
      <c r="J128" s="81"/>
      <c r="K128" s="81"/>
      <c r="L128" s="81"/>
    </row>
    <row r="129" spans="1:12" ht="14" thickBot="1" x14ac:dyDescent="0.2">
      <c r="A129" s="91">
        <v>43634</v>
      </c>
      <c r="B129" s="86"/>
      <c r="C129" s="86" t="s">
        <v>627</v>
      </c>
      <c r="D129" s="89" t="s">
        <v>628</v>
      </c>
      <c r="E129" s="89" t="s">
        <v>631</v>
      </c>
      <c r="F129" s="92">
        <v>1</v>
      </c>
      <c r="G129" s="93"/>
      <c r="H129" s="90">
        <v>1307667</v>
      </c>
      <c r="I129" s="81"/>
      <c r="J129" s="81"/>
      <c r="K129" s="81"/>
      <c r="L129" s="81"/>
    </row>
    <row r="130" spans="1:12" ht="14" thickBot="1" x14ac:dyDescent="0.2">
      <c r="A130" s="91">
        <v>43634</v>
      </c>
      <c r="B130" s="86"/>
      <c r="C130" s="86" t="s">
        <v>627</v>
      </c>
      <c r="D130" s="89" t="s">
        <v>628</v>
      </c>
      <c r="E130" s="89" t="s">
        <v>632</v>
      </c>
      <c r="F130" s="92">
        <v>1</v>
      </c>
      <c r="G130" s="93"/>
      <c r="H130" s="90">
        <v>595234</v>
      </c>
      <c r="I130" s="81"/>
      <c r="J130" s="81"/>
      <c r="K130" s="81"/>
      <c r="L130" s="81"/>
    </row>
    <row r="131" spans="1:12" ht="14" thickBot="1" x14ac:dyDescent="0.2">
      <c r="A131" s="91">
        <v>43634</v>
      </c>
      <c r="B131" s="86"/>
      <c r="C131" s="86" t="s">
        <v>627</v>
      </c>
      <c r="D131" s="89" t="s">
        <v>628</v>
      </c>
      <c r="E131" s="89" t="s">
        <v>633</v>
      </c>
      <c r="F131" s="92">
        <v>1</v>
      </c>
      <c r="G131" s="93"/>
      <c r="H131" s="90">
        <v>397841</v>
      </c>
      <c r="I131" s="81"/>
      <c r="J131" s="81"/>
      <c r="K131" s="81"/>
      <c r="L131" s="81"/>
    </row>
    <row r="132" spans="1:12" ht="14" thickBot="1" x14ac:dyDescent="0.2">
      <c r="A132" s="91">
        <v>43634</v>
      </c>
      <c r="B132" s="86"/>
      <c r="C132" s="86" t="s">
        <v>627</v>
      </c>
      <c r="D132" s="89" t="s">
        <v>628</v>
      </c>
      <c r="E132" s="89" t="s">
        <v>634</v>
      </c>
      <c r="F132" s="92">
        <v>1</v>
      </c>
      <c r="G132" s="93"/>
      <c r="H132" s="90">
        <v>1729083</v>
      </c>
      <c r="I132" s="81"/>
      <c r="J132" s="81"/>
      <c r="K132" s="81"/>
      <c r="L132" s="81"/>
    </row>
    <row r="133" spans="1:12" ht="14" thickBot="1" x14ac:dyDescent="0.2">
      <c r="A133" s="91">
        <v>43648</v>
      </c>
      <c r="B133" s="86"/>
      <c r="C133" s="86" t="s">
        <v>635</v>
      </c>
      <c r="D133" s="89" t="s">
        <v>628</v>
      </c>
      <c r="E133" s="89" t="s">
        <v>636</v>
      </c>
      <c r="F133" s="92">
        <v>8</v>
      </c>
      <c r="G133" s="93"/>
      <c r="H133" s="90">
        <v>514375</v>
      </c>
      <c r="I133" s="81"/>
      <c r="J133" s="81"/>
      <c r="K133" s="81"/>
      <c r="L133" s="81"/>
    </row>
    <row r="134" spans="1:12" ht="14" thickBot="1" x14ac:dyDescent="0.2">
      <c r="A134" s="91">
        <v>43649</v>
      </c>
      <c r="B134" s="86"/>
      <c r="C134" s="86" t="s">
        <v>627</v>
      </c>
      <c r="D134" s="89" t="s">
        <v>628</v>
      </c>
      <c r="E134" s="89" t="s">
        <v>637</v>
      </c>
      <c r="F134" s="92">
        <v>10</v>
      </c>
      <c r="G134" s="93"/>
      <c r="H134" s="90">
        <v>1059928</v>
      </c>
      <c r="I134" s="81"/>
      <c r="J134" s="81"/>
      <c r="K134" s="81"/>
      <c r="L134" s="81"/>
    </row>
    <row r="135" spans="1:12" ht="14" thickBot="1" x14ac:dyDescent="0.2">
      <c r="A135" s="91">
        <v>43649</v>
      </c>
      <c r="B135" s="86"/>
      <c r="C135" s="86" t="s">
        <v>627</v>
      </c>
      <c r="D135" s="89" t="s">
        <v>628</v>
      </c>
      <c r="E135" s="89" t="s">
        <v>638</v>
      </c>
      <c r="F135" s="92">
        <v>10</v>
      </c>
      <c r="G135" s="93"/>
      <c r="H135" s="90">
        <v>264542</v>
      </c>
      <c r="I135" s="81"/>
      <c r="J135" s="81"/>
      <c r="K135" s="81"/>
      <c r="L135" s="81"/>
    </row>
    <row r="136" spans="1:12" ht="14" thickBot="1" x14ac:dyDescent="0.2">
      <c r="A136" s="91">
        <v>43655</v>
      </c>
      <c r="B136" s="86"/>
      <c r="C136" s="86" t="s">
        <v>639</v>
      </c>
      <c r="D136" s="89" t="s">
        <v>628</v>
      </c>
      <c r="E136" s="89" t="s">
        <v>640</v>
      </c>
      <c r="F136" s="92">
        <v>26</v>
      </c>
      <c r="G136" s="93"/>
      <c r="H136" s="90">
        <v>324750</v>
      </c>
      <c r="I136" s="81"/>
      <c r="J136" s="81"/>
      <c r="K136" s="81"/>
      <c r="L136" s="81"/>
    </row>
    <row r="137" spans="1:12" ht="14" thickBot="1" x14ac:dyDescent="0.2">
      <c r="A137" s="91">
        <v>43655</v>
      </c>
      <c r="B137" s="86"/>
      <c r="C137" s="86" t="s">
        <v>627</v>
      </c>
      <c r="D137" s="89" t="s">
        <v>628</v>
      </c>
      <c r="E137" s="89" t="s">
        <v>641</v>
      </c>
      <c r="F137" s="92">
        <v>25</v>
      </c>
      <c r="G137" s="93"/>
      <c r="H137" s="90">
        <v>170772</v>
      </c>
      <c r="I137" s="81"/>
      <c r="J137" s="81"/>
      <c r="K137" s="81"/>
      <c r="L137" s="81"/>
    </row>
    <row r="138" spans="1:12" ht="14" thickBot="1" x14ac:dyDescent="0.2">
      <c r="A138" s="91">
        <v>43657</v>
      </c>
      <c r="B138" s="86"/>
      <c r="C138" s="86" t="s">
        <v>642</v>
      </c>
      <c r="D138" s="89" t="s">
        <v>628</v>
      </c>
      <c r="E138" s="89" t="s">
        <v>643</v>
      </c>
      <c r="F138" s="92">
        <v>29</v>
      </c>
      <c r="G138" s="93"/>
      <c r="H138" s="90">
        <v>23170</v>
      </c>
      <c r="I138" s="81"/>
      <c r="J138" s="81"/>
      <c r="K138" s="81"/>
      <c r="L138" s="81"/>
    </row>
    <row r="139" spans="1:12" ht="14" thickBot="1" x14ac:dyDescent="0.2">
      <c r="A139" s="91" t="s">
        <v>644</v>
      </c>
      <c r="B139" s="86"/>
      <c r="C139" s="86" t="s">
        <v>645</v>
      </c>
      <c r="D139" s="89" t="s">
        <v>628</v>
      </c>
      <c r="E139" s="89" t="s">
        <v>646</v>
      </c>
      <c r="F139" s="92">
        <v>32</v>
      </c>
      <c r="G139" s="93"/>
      <c r="H139" s="90">
        <v>71820</v>
      </c>
      <c r="I139" s="81"/>
      <c r="J139" s="81"/>
      <c r="K139" s="81"/>
      <c r="L139" s="81"/>
    </row>
    <row r="140" spans="1:12" ht="14" thickBot="1" x14ac:dyDescent="0.2">
      <c r="A140" s="91">
        <v>43682</v>
      </c>
      <c r="B140" s="86"/>
      <c r="C140" s="86" t="s">
        <v>627</v>
      </c>
      <c r="D140" s="89" t="s">
        <v>628</v>
      </c>
      <c r="E140" s="89" t="s">
        <v>647</v>
      </c>
      <c r="F140" s="92">
        <v>57</v>
      </c>
      <c r="G140" s="93"/>
      <c r="H140" s="90">
        <v>224586</v>
      </c>
      <c r="I140" s="81"/>
      <c r="J140" s="81"/>
      <c r="K140" s="81"/>
      <c r="L140" s="81"/>
    </row>
    <row r="141" spans="1:12" ht="14" thickBot="1" x14ac:dyDescent="0.2">
      <c r="A141" s="91"/>
      <c r="B141" s="86"/>
      <c r="C141" s="86" t="s">
        <v>1081</v>
      </c>
      <c r="D141" s="89" t="s">
        <v>628</v>
      </c>
      <c r="E141" s="89" t="s">
        <v>1082</v>
      </c>
      <c r="F141" s="92">
        <v>9</v>
      </c>
      <c r="G141" s="93"/>
      <c r="H141" s="90">
        <v>48800</v>
      </c>
      <c r="I141" s="81"/>
      <c r="J141" s="81"/>
      <c r="K141" s="81"/>
      <c r="L141" s="81"/>
    </row>
    <row r="142" spans="1:12" ht="14" thickBot="1" x14ac:dyDescent="0.2">
      <c r="A142" s="91"/>
      <c r="B142" s="86"/>
      <c r="C142" s="86" t="s">
        <v>1083</v>
      </c>
      <c r="D142" s="89" t="s">
        <v>628</v>
      </c>
      <c r="E142" s="89" t="s">
        <v>1300</v>
      </c>
      <c r="F142" s="92">
        <v>24</v>
      </c>
      <c r="G142" s="93"/>
      <c r="H142" s="90">
        <v>519854</v>
      </c>
      <c r="I142" s="81"/>
      <c r="J142" s="81"/>
      <c r="K142" s="81"/>
      <c r="L142" s="81"/>
    </row>
    <row r="143" spans="1:12" ht="14" thickBot="1" x14ac:dyDescent="0.2">
      <c r="A143" s="144" t="s">
        <v>52</v>
      </c>
      <c r="B143" s="145"/>
      <c r="C143" s="145"/>
      <c r="D143" s="145"/>
      <c r="E143" s="145"/>
      <c r="F143" s="145"/>
      <c r="G143" s="146"/>
      <c r="H143" s="105">
        <v>100701362</v>
      </c>
      <c r="I143" s="81"/>
      <c r="J143" s="81"/>
      <c r="K143" s="81"/>
      <c r="L143" s="81"/>
    </row>
    <row r="144" spans="1:12" ht="14" thickBot="1" x14ac:dyDescent="0.2">
      <c r="A144" s="91"/>
      <c r="B144" s="86"/>
      <c r="C144" s="86"/>
      <c r="D144" s="89"/>
      <c r="E144" s="89"/>
      <c r="F144" s="92"/>
      <c r="G144" s="93"/>
      <c r="H144" s="90"/>
      <c r="I144" s="81"/>
      <c r="J144" s="81"/>
      <c r="K144" s="81"/>
      <c r="L144" s="81"/>
    </row>
    <row r="145" spans="1:12" ht="14" thickBot="1" x14ac:dyDescent="0.2">
      <c r="A145" s="102"/>
      <c r="B145" s="99"/>
      <c r="C145" s="99"/>
      <c r="D145" s="101" t="s">
        <v>654</v>
      </c>
      <c r="E145" s="99"/>
      <c r="F145" s="103"/>
      <c r="G145" s="103"/>
      <c r="H145" s="100"/>
      <c r="I145" s="81"/>
      <c r="J145" s="81"/>
      <c r="K145" s="81"/>
      <c r="L145" s="81"/>
    </row>
    <row r="146" spans="1:12" ht="14" thickBot="1" x14ac:dyDescent="0.2">
      <c r="A146" s="91">
        <v>43686</v>
      </c>
      <c r="B146" s="86"/>
      <c r="C146" s="91" t="s">
        <v>655</v>
      </c>
      <c r="D146" s="89" t="s">
        <v>657</v>
      </c>
      <c r="E146" s="89" t="s">
        <v>656</v>
      </c>
      <c r="F146" s="92">
        <v>62</v>
      </c>
      <c r="G146" s="93">
        <v>3</v>
      </c>
      <c r="H146" s="90">
        <v>717000</v>
      </c>
      <c r="I146" s="81"/>
      <c r="J146" s="81"/>
      <c r="K146" s="81"/>
      <c r="L146" s="81"/>
    </row>
    <row r="147" spans="1:12" ht="14" thickBot="1" x14ac:dyDescent="0.2">
      <c r="A147" s="91">
        <v>44470</v>
      </c>
      <c r="B147" s="86"/>
      <c r="C147" s="86" t="s">
        <v>655</v>
      </c>
      <c r="D147" s="89" t="s">
        <v>1095</v>
      </c>
      <c r="E147" s="89" t="s">
        <v>770</v>
      </c>
      <c r="F147" s="92">
        <v>98</v>
      </c>
      <c r="G147" s="93">
        <v>36</v>
      </c>
      <c r="H147" s="90">
        <v>1661505</v>
      </c>
      <c r="I147" s="81"/>
      <c r="J147" s="81"/>
      <c r="K147" s="81"/>
      <c r="L147" s="81"/>
    </row>
    <row r="148" spans="1:12" ht="14" thickBot="1" x14ac:dyDescent="0.2">
      <c r="A148" s="144" t="s">
        <v>52</v>
      </c>
      <c r="B148" s="145"/>
      <c r="C148" s="145"/>
      <c r="D148" s="145"/>
      <c r="E148" s="145"/>
      <c r="F148" s="145"/>
      <c r="G148" s="146"/>
      <c r="H148" s="105">
        <v>2378505</v>
      </c>
      <c r="I148" s="81"/>
      <c r="J148" s="81"/>
      <c r="K148" s="81"/>
      <c r="L148" s="81"/>
    </row>
    <row r="149" spans="1:12" ht="14" thickBot="1" x14ac:dyDescent="0.2">
      <c r="A149" s="91"/>
      <c r="B149" s="86"/>
      <c r="C149" s="86"/>
      <c r="D149" s="96"/>
      <c r="E149" s="89"/>
      <c r="F149" s="92"/>
      <c r="G149" s="93"/>
      <c r="H149" s="90"/>
      <c r="I149" s="81"/>
      <c r="J149" s="81"/>
      <c r="K149" s="81"/>
      <c r="L149" s="81"/>
    </row>
    <row r="150" spans="1:12" ht="14" thickBot="1" x14ac:dyDescent="0.2">
      <c r="A150" s="158" t="s">
        <v>52</v>
      </c>
      <c r="B150" s="159"/>
      <c r="C150" s="159"/>
      <c r="D150" s="159"/>
      <c r="E150" s="159"/>
      <c r="F150" s="159"/>
      <c r="G150" s="160"/>
      <c r="H150" s="104">
        <v>398903727</v>
      </c>
      <c r="I150" s="82"/>
      <c r="J150" s="81"/>
      <c r="K150" s="81"/>
      <c r="L150" s="81"/>
    </row>
    <row r="151" spans="1:12" x14ac:dyDescent="0.15">
      <c r="A151" s="81"/>
      <c r="B151" s="81"/>
      <c r="C151" s="81"/>
      <c r="D151" s="81"/>
      <c r="E151" s="81"/>
      <c r="F151" s="81"/>
      <c r="G151" s="81"/>
      <c r="I151" s="81"/>
      <c r="J151" s="81"/>
      <c r="K151" s="81"/>
      <c r="L151" s="81"/>
    </row>
    <row r="152" spans="1:12" x14ac:dyDescent="0.15">
      <c r="A152" s="81"/>
      <c r="B152" s="81"/>
      <c r="C152" s="81"/>
      <c r="D152" s="81"/>
      <c r="E152" s="81"/>
      <c r="F152" s="81"/>
      <c r="G152" s="81"/>
      <c r="I152" s="81"/>
      <c r="J152" s="81"/>
      <c r="K152" s="81"/>
      <c r="L152" s="81"/>
    </row>
    <row r="153" spans="1:12" x14ac:dyDescent="0.15">
      <c r="A153" s="81"/>
      <c r="B153" s="81"/>
      <c r="C153" s="81"/>
      <c r="D153" s="81"/>
      <c r="E153" s="81"/>
      <c r="F153" s="81"/>
      <c r="G153" s="81"/>
      <c r="I153" s="81"/>
      <c r="J153" s="81"/>
      <c r="K153" s="81"/>
      <c r="L153" s="81"/>
    </row>
    <row r="154" spans="1:12" x14ac:dyDescent="0.15">
      <c r="A154" s="81"/>
      <c r="B154" s="81"/>
      <c r="C154" s="81"/>
      <c r="D154" s="81"/>
      <c r="E154" s="81"/>
      <c r="F154" s="81"/>
      <c r="G154" s="81"/>
      <c r="I154" s="81"/>
      <c r="J154" s="81"/>
      <c r="K154" s="81"/>
      <c r="L154" s="81"/>
    </row>
    <row r="155" spans="1:12" x14ac:dyDescent="0.15">
      <c r="A155" s="81"/>
      <c r="B155" s="81"/>
      <c r="C155" s="81"/>
      <c r="D155" s="81"/>
      <c r="E155" s="81"/>
      <c r="F155" s="81"/>
      <c r="G155" s="81"/>
      <c r="I155" s="81"/>
      <c r="J155" s="81"/>
      <c r="K155" s="81"/>
      <c r="L155" s="81"/>
    </row>
    <row r="156" spans="1:12" x14ac:dyDescent="0.15">
      <c r="A156" s="81"/>
      <c r="B156" s="81"/>
      <c r="C156" s="81"/>
      <c r="D156" s="81"/>
      <c r="E156" s="81"/>
      <c r="F156" s="81"/>
      <c r="G156" s="81"/>
      <c r="I156" s="81"/>
      <c r="J156" s="81"/>
      <c r="K156" s="81"/>
      <c r="L156" s="81"/>
    </row>
    <row r="157" spans="1:12" x14ac:dyDescent="0.15">
      <c r="A157" s="81"/>
      <c r="B157" s="81"/>
      <c r="C157" s="81"/>
      <c r="D157" s="81"/>
      <c r="E157" s="81"/>
      <c r="F157" s="81"/>
      <c r="G157" s="81"/>
      <c r="I157" s="81"/>
      <c r="J157" s="81"/>
      <c r="K157" s="81"/>
      <c r="L157" s="81"/>
    </row>
    <row r="158" spans="1:12" x14ac:dyDescent="0.15">
      <c r="A158" s="81"/>
      <c r="B158" s="81"/>
      <c r="C158" s="81"/>
      <c r="D158" s="81"/>
      <c r="E158" s="81"/>
      <c r="F158" s="81"/>
      <c r="G158" s="81"/>
      <c r="I158" s="81"/>
      <c r="J158" s="81"/>
      <c r="K158" s="81"/>
      <c r="L158" s="81"/>
    </row>
    <row r="159" spans="1:12" x14ac:dyDescent="0.15">
      <c r="A159" s="81"/>
      <c r="B159" s="81"/>
      <c r="C159" s="81"/>
      <c r="D159" s="81"/>
      <c r="E159" s="81"/>
      <c r="F159" s="81"/>
      <c r="G159" s="81"/>
      <c r="I159" s="81"/>
      <c r="J159" s="81"/>
      <c r="K159" s="81"/>
      <c r="L159" s="81"/>
    </row>
    <row r="160" spans="1:12" x14ac:dyDescent="0.15">
      <c r="A160" s="81"/>
      <c r="B160" s="81"/>
      <c r="C160" s="81"/>
      <c r="D160" s="81"/>
      <c r="E160" s="81"/>
      <c r="F160" s="81"/>
      <c r="G160" s="81"/>
      <c r="I160" s="81"/>
      <c r="J160" s="81"/>
      <c r="K160" s="81"/>
      <c r="L160" s="81"/>
    </row>
    <row r="161" spans="1:12" x14ac:dyDescent="0.15">
      <c r="A161" s="81"/>
      <c r="B161" s="81"/>
      <c r="C161" s="81"/>
      <c r="D161" s="81"/>
      <c r="E161" s="81"/>
      <c r="F161" s="81"/>
      <c r="G161" s="81"/>
      <c r="I161" s="81"/>
      <c r="J161" s="81"/>
      <c r="K161" s="81"/>
      <c r="L161" s="81"/>
    </row>
    <row r="162" spans="1:12" x14ac:dyDescent="0.15">
      <c r="A162" s="81"/>
      <c r="B162" s="81"/>
      <c r="C162" s="81"/>
      <c r="D162" s="81"/>
      <c r="E162" s="81"/>
      <c r="F162" s="81"/>
      <c r="G162" s="81"/>
      <c r="I162" s="81"/>
      <c r="J162" s="81"/>
      <c r="K162" s="81"/>
      <c r="L162" s="81"/>
    </row>
    <row r="163" spans="1:12" x14ac:dyDescent="0.15">
      <c r="A163" s="81"/>
      <c r="B163" s="81"/>
      <c r="C163" s="81"/>
      <c r="D163" s="81"/>
      <c r="E163" s="81"/>
      <c r="F163" s="81"/>
      <c r="G163" s="81"/>
      <c r="I163" s="81"/>
      <c r="J163" s="81"/>
      <c r="K163" s="81"/>
      <c r="L163" s="81"/>
    </row>
    <row r="164" spans="1:12" x14ac:dyDescent="0.15">
      <c r="A164" s="81"/>
      <c r="B164" s="81"/>
      <c r="C164" s="81"/>
      <c r="D164" s="81"/>
      <c r="E164" s="81"/>
      <c r="F164" s="81"/>
      <c r="G164" s="81"/>
      <c r="I164" s="81"/>
      <c r="J164" s="81"/>
      <c r="K164" s="81"/>
      <c r="L164" s="81"/>
    </row>
    <row r="165" spans="1:12" x14ac:dyDescent="0.15">
      <c r="A165" s="81"/>
      <c r="B165" s="81"/>
      <c r="C165" s="81"/>
      <c r="D165" s="81"/>
      <c r="E165" s="81"/>
      <c r="F165" s="81"/>
      <c r="G165" s="81"/>
      <c r="I165" s="81"/>
      <c r="J165" s="81"/>
      <c r="K165" s="81"/>
      <c r="L165" s="81"/>
    </row>
    <row r="166" spans="1:12" x14ac:dyDescent="0.15">
      <c r="A166" s="81"/>
      <c r="B166" s="81"/>
      <c r="C166" s="81"/>
      <c r="D166" s="81"/>
      <c r="E166" s="81"/>
      <c r="F166" s="81"/>
      <c r="G166" s="81"/>
      <c r="I166" s="81"/>
      <c r="J166" s="81"/>
      <c r="K166" s="81"/>
      <c r="L166" s="81"/>
    </row>
    <row r="167" spans="1:12" x14ac:dyDescent="0.15">
      <c r="A167" s="81"/>
      <c r="B167" s="81"/>
      <c r="C167" s="81"/>
      <c r="D167" s="81"/>
      <c r="E167" s="81"/>
      <c r="F167" s="81"/>
      <c r="G167" s="81"/>
      <c r="I167" s="81"/>
      <c r="J167" s="81"/>
      <c r="K167" s="81"/>
      <c r="L167" s="81"/>
    </row>
    <row r="168" spans="1:12" x14ac:dyDescent="0.15">
      <c r="A168" s="81"/>
      <c r="B168" s="81"/>
      <c r="C168" s="81"/>
      <c r="D168" s="81"/>
      <c r="E168" s="81"/>
      <c r="F168" s="81"/>
      <c r="G168" s="81"/>
      <c r="I168" s="81"/>
      <c r="J168" s="81"/>
      <c r="K168" s="81"/>
      <c r="L168" s="81"/>
    </row>
    <row r="169" spans="1:12" x14ac:dyDescent="0.15">
      <c r="A169" s="81"/>
      <c r="B169" s="81"/>
      <c r="C169" s="81"/>
      <c r="D169" s="81"/>
      <c r="E169" s="81"/>
      <c r="F169" s="81"/>
      <c r="G169" s="81"/>
      <c r="I169" s="81"/>
      <c r="J169" s="81"/>
      <c r="K169" s="81"/>
      <c r="L169" s="81"/>
    </row>
    <row r="170" spans="1:12" x14ac:dyDescent="0.15">
      <c r="A170" s="81"/>
      <c r="B170" s="81"/>
      <c r="C170" s="81"/>
      <c r="D170" s="81"/>
      <c r="E170" s="81"/>
      <c r="F170" s="81"/>
      <c r="G170" s="81"/>
      <c r="I170" s="81"/>
      <c r="J170" s="81"/>
      <c r="K170" s="81"/>
      <c r="L170" s="81"/>
    </row>
    <row r="171" spans="1:12" x14ac:dyDescent="0.15">
      <c r="A171" s="81"/>
      <c r="B171" s="81"/>
      <c r="C171" s="81"/>
      <c r="D171" s="81"/>
      <c r="E171" s="81"/>
      <c r="F171" s="81"/>
      <c r="G171" s="81"/>
      <c r="I171" s="81"/>
      <c r="J171" s="81"/>
      <c r="K171" s="81"/>
      <c r="L171" s="81"/>
    </row>
    <row r="172" spans="1:12" x14ac:dyDescent="0.15">
      <c r="A172" s="81"/>
      <c r="B172" s="81"/>
      <c r="C172" s="81"/>
      <c r="D172" s="81"/>
      <c r="E172" s="81"/>
      <c r="F172" s="81"/>
      <c r="G172" s="81"/>
      <c r="I172" s="81"/>
      <c r="J172" s="81"/>
      <c r="K172" s="81"/>
      <c r="L172" s="81"/>
    </row>
    <row r="173" spans="1:12" x14ac:dyDescent="0.15">
      <c r="A173" s="81"/>
      <c r="B173" s="81"/>
      <c r="C173" s="81"/>
      <c r="D173" s="81"/>
      <c r="E173" s="81"/>
      <c r="F173" s="81"/>
      <c r="G173" s="81"/>
      <c r="I173" s="81"/>
      <c r="J173" s="81"/>
      <c r="K173" s="81"/>
      <c r="L173" s="81"/>
    </row>
  </sheetData>
  <autoFilter ref="A5:I59" xr:uid="{00000000-0009-0000-0000-000005000000}"/>
  <mergeCells count="12">
    <mergeCell ref="A148:G148"/>
    <mergeCell ref="A150:G150"/>
    <mergeCell ref="A101:G101"/>
    <mergeCell ref="A105:G105"/>
    <mergeCell ref="A109:G109"/>
    <mergeCell ref="A115:G115"/>
    <mergeCell ref="A143:G143"/>
    <mergeCell ref="A38:G38"/>
    <mergeCell ref="A46:G46"/>
    <mergeCell ref="A60:G60"/>
    <mergeCell ref="A66:G66"/>
    <mergeCell ref="A72:G72"/>
  </mergeCells>
  <pageMargins left="0.7" right="0.7" top="0.75" bottom="0.75" header="0.3" footer="0.3"/>
  <pageSetup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9"/>
  <sheetViews>
    <sheetView tabSelected="1" zoomScale="115" zoomScaleNormal="115" workbookViewId="0">
      <selection activeCell="C338" sqref="C338"/>
    </sheetView>
  </sheetViews>
  <sheetFormatPr baseColWidth="10" defaultColWidth="11.5" defaultRowHeight="11" x14ac:dyDescent="0.15"/>
  <cols>
    <col min="1" max="1" width="11.5" style="83"/>
    <col min="2" max="2" width="10.83203125" style="83" customWidth="1"/>
    <col min="3" max="3" width="29.5" style="83" customWidth="1"/>
    <col min="4" max="4" width="43.6640625" style="83" customWidth="1"/>
    <col min="5" max="5" width="26.83203125" style="83" customWidth="1"/>
    <col min="6" max="6" width="12.6640625" style="83" customWidth="1"/>
    <col min="7" max="7" width="13.33203125" style="83" customWidth="1"/>
    <col min="8" max="8" width="15.33203125" style="83" customWidth="1"/>
    <col min="9" max="9" width="45.1640625" style="83" customWidth="1"/>
    <col min="10" max="16384" width="11.5" style="83"/>
  </cols>
  <sheetData>
    <row r="1" spans="1:8" x14ac:dyDescent="0.15">
      <c r="D1" s="112"/>
    </row>
    <row r="2" spans="1:8" ht="19" x14ac:dyDescent="0.25">
      <c r="D2" s="120" t="s">
        <v>1069</v>
      </c>
    </row>
    <row r="3" spans="1:8" x14ac:dyDescent="0.15">
      <c r="D3" s="112"/>
    </row>
    <row r="4" spans="1:8" ht="12" thickBot="1" x14ac:dyDescent="0.2">
      <c r="D4" s="112"/>
    </row>
    <row r="5" spans="1:8" ht="12" thickBot="1" x14ac:dyDescent="0.2">
      <c r="A5" s="86" t="s">
        <v>95</v>
      </c>
      <c r="B5" s="86" t="s">
        <v>96</v>
      </c>
      <c r="C5" s="86" t="s">
        <v>102</v>
      </c>
      <c r="D5" s="113" t="s">
        <v>97</v>
      </c>
      <c r="E5" s="86" t="s">
        <v>98</v>
      </c>
      <c r="F5" s="86" t="s">
        <v>120</v>
      </c>
      <c r="G5" s="86" t="s">
        <v>100</v>
      </c>
      <c r="H5" s="86" t="s">
        <v>99</v>
      </c>
    </row>
    <row r="6" spans="1:8" ht="12" customHeight="1" thickBot="1" x14ac:dyDescent="0.2">
      <c r="A6" s="99"/>
      <c r="B6" s="99"/>
      <c r="C6" s="99"/>
      <c r="D6" s="117" t="s">
        <v>704</v>
      </c>
      <c r="E6" s="99"/>
      <c r="F6" s="99"/>
      <c r="G6" s="99"/>
      <c r="H6" s="99"/>
    </row>
    <row r="7" spans="1:8" ht="12" thickBot="1" x14ac:dyDescent="0.2">
      <c r="A7" s="91">
        <v>44223</v>
      </c>
      <c r="B7" s="86"/>
      <c r="C7" s="86" t="s">
        <v>706</v>
      </c>
      <c r="D7" s="94" t="s">
        <v>1318</v>
      </c>
      <c r="E7" s="114" t="s">
        <v>1319</v>
      </c>
      <c r="F7" s="86">
        <v>243</v>
      </c>
      <c r="G7" s="89">
        <v>3</v>
      </c>
      <c r="H7" s="90">
        <v>396776</v>
      </c>
    </row>
    <row r="8" spans="1:8" ht="12" thickBot="1" x14ac:dyDescent="0.2">
      <c r="A8" s="87">
        <v>44197</v>
      </c>
      <c r="B8" s="86"/>
      <c r="C8" s="86" t="s">
        <v>186</v>
      </c>
      <c r="D8" s="94" t="s">
        <v>705</v>
      </c>
      <c r="E8" s="114" t="s">
        <v>677</v>
      </c>
      <c r="F8" s="86">
        <v>242</v>
      </c>
      <c r="G8" s="89">
        <v>2</v>
      </c>
      <c r="H8" s="90">
        <v>1267665</v>
      </c>
    </row>
    <row r="9" spans="1:8" ht="12" thickBot="1" x14ac:dyDescent="0.2">
      <c r="A9" s="91">
        <v>44228</v>
      </c>
      <c r="B9" s="86"/>
      <c r="C9" s="86" t="s">
        <v>182</v>
      </c>
      <c r="D9" s="94" t="s">
        <v>1320</v>
      </c>
      <c r="E9" s="114">
        <v>7125161906</v>
      </c>
      <c r="F9" s="86">
        <v>246</v>
      </c>
      <c r="G9" s="89">
        <v>5</v>
      </c>
      <c r="H9" s="90">
        <v>14020</v>
      </c>
    </row>
    <row r="10" spans="1:8" ht="12" thickBot="1" x14ac:dyDescent="0.2">
      <c r="A10" s="91">
        <v>44228</v>
      </c>
      <c r="B10" s="86"/>
      <c r="C10" s="86" t="s">
        <v>186</v>
      </c>
      <c r="D10" s="94" t="s">
        <v>705</v>
      </c>
      <c r="E10" s="114" t="s">
        <v>822</v>
      </c>
      <c r="F10" s="86">
        <v>249</v>
      </c>
      <c r="G10" s="89">
        <v>8</v>
      </c>
      <c r="H10" s="90">
        <v>1810139</v>
      </c>
    </row>
    <row r="11" spans="1:8" ht="12" thickBot="1" x14ac:dyDescent="0.2">
      <c r="A11" s="91">
        <v>44252</v>
      </c>
      <c r="B11" s="86"/>
      <c r="C11" s="86" t="s">
        <v>706</v>
      </c>
      <c r="D11" s="94" t="s">
        <v>1321</v>
      </c>
      <c r="E11" s="114" t="s">
        <v>1350</v>
      </c>
      <c r="F11" s="86">
        <v>250</v>
      </c>
      <c r="G11" s="89">
        <v>9</v>
      </c>
      <c r="H11" s="90">
        <v>567754</v>
      </c>
    </row>
    <row r="12" spans="1:8" ht="12" thickBot="1" x14ac:dyDescent="0.2">
      <c r="A12" s="91">
        <v>44264</v>
      </c>
      <c r="B12" s="86"/>
      <c r="C12" s="86" t="s">
        <v>182</v>
      </c>
      <c r="D12" s="94" t="s">
        <v>1322</v>
      </c>
      <c r="E12" s="114" t="s">
        <v>1323</v>
      </c>
      <c r="F12" s="86">
        <v>252</v>
      </c>
      <c r="G12" s="89">
        <v>11</v>
      </c>
      <c r="H12" s="90">
        <v>19908</v>
      </c>
    </row>
    <row r="13" spans="1:8" ht="12" thickBot="1" x14ac:dyDescent="0.2">
      <c r="A13" s="91">
        <v>44256</v>
      </c>
      <c r="B13" s="86"/>
      <c r="C13" s="86" t="s">
        <v>186</v>
      </c>
      <c r="D13" s="94" t="s">
        <v>705</v>
      </c>
      <c r="E13" s="114" t="s">
        <v>679</v>
      </c>
      <c r="F13" s="86">
        <v>257</v>
      </c>
      <c r="G13" s="89">
        <v>15</v>
      </c>
      <c r="H13" s="90">
        <v>1575578</v>
      </c>
    </row>
    <row r="14" spans="1:8" ht="12" thickBot="1" x14ac:dyDescent="0.2">
      <c r="A14" s="91">
        <v>44298</v>
      </c>
      <c r="B14" s="86"/>
      <c r="C14" s="86" t="s">
        <v>706</v>
      </c>
      <c r="D14" s="94" t="s">
        <v>1324</v>
      </c>
      <c r="E14" s="107" t="s">
        <v>1325</v>
      </c>
      <c r="F14" s="86">
        <v>258</v>
      </c>
      <c r="G14" s="89">
        <v>16</v>
      </c>
      <c r="H14" s="90">
        <v>506808</v>
      </c>
    </row>
    <row r="15" spans="1:8" ht="12" thickBot="1" x14ac:dyDescent="0.2">
      <c r="A15" s="91">
        <v>44292</v>
      </c>
      <c r="B15" s="86"/>
      <c r="C15" s="86" t="s">
        <v>182</v>
      </c>
      <c r="D15" s="94" t="s">
        <v>707</v>
      </c>
      <c r="E15" s="114" t="s">
        <v>1326</v>
      </c>
      <c r="F15" s="86">
        <v>256</v>
      </c>
      <c r="G15" s="89">
        <v>14</v>
      </c>
      <c r="H15" s="90">
        <v>9933</v>
      </c>
    </row>
    <row r="16" spans="1:8" ht="12" thickBot="1" x14ac:dyDescent="0.2">
      <c r="A16" s="91">
        <v>44306</v>
      </c>
      <c r="B16" s="86"/>
      <c r="C16" s="86" t="s">
        <v>1327</v>
      </c>
      <c r="D16" s="94" t="s">
        <v>1328</v>
      </c>
      <c r="E16" s="114" t="s">
        <v>1360</v>
      </c>
      <c r="F16" s="86">
        <v>265</v>
      </c>
      <c r="G16" s="89">
        <v>23</v>
      </c>
      <c r="H16" s="90">
        <v>10000</v>
      </c>
    </row>
    <row r="17" spans="1:9" ht="12" thickBot="1" x14ac:dyDescent="0.2">
      <c r="A17" s="91">
        <v>44316</v>
      </c>
      <c r="B17" s="86"/>
      <c r="C17" s="86" t="s">
        <v>706</v>
      </c>
      <c r="D17" s="94" t="s">
        <v>1321</v>
      </c>
      <c r="E17" s="114" t="s">
        <v>1329</v>
      </c>
      <c r="F17" s="86">
        <v>262</v>
      </c>
      <c r="G17" s="89">
        <v>20</v>
      </c>
      <c r="H17" s="90">
        <v>468310</v>
      </c>
    </row>
    <row r="18" spans="1:9" ht="12" thickBot="1" x14ac:dyDescent="0.2">
      <c r="A18" s="91">
        <v>44287</v>
      </c>
      <c r="B18" s="86"/>
      <c r="C18" s="86" t="s">
        <v>186</v>
      </c>
      <c r="D18" s="94" t="s">
        <v>705</v>
      </c>
      <c r="E18" s="114" t="s">
        <v>680</v>
      </c>
      <c r="F18" s="86">
        <v>261</v>
      </c>
      <c r="G18" s="89">
        <v>19</v>
      </c>
      <c r="H18" s="90">
        <v>1458116</v>
      </c>
    </row>
    <row r="19" spans="1:9" ht="12" thickBot="1" x14ac:dyDescent="0.2">
      <c r="A19" s="91">
        <v>44322</v>
      </c>
      <c r="B19" s="86"/>
      <c r="C19" s="86" t="s">
        <v>182</v>
      </c>
      <c r="D19" s="94" t="s">
        <v>1330</v>
      </c>
      <c r="E19" s="114" t="s">
        <v>1331</v>
      </c>
      <c r="F19" s="86">
        <v>264</v>
      </c>
      <c r="G19" s="89">
        <v>22</v>
      </c>
      <c r="H19" s="90">
        <v>4981</v>
      </c>
      <c r="I19" s="115"/>
    </row>
    <row r="20" spans="1:9" ht="12" thickBot="1" x14ac:dyDescent="0.2">
      <c r="A20" s="91">
        <v>44218</v>
      </c>
      <c r="B20" s="86"/>
      <c r="C20" s="86" t="s">
        <v>712</v>
      </c>
      <c r="D20" s="94" t="s">
        <v>193</v>
      </c>
      <c r="E20" s="114" t="s">
        <v>1098</v>
      </c>
      <c r="F20" s="86">
        <v>239</v>
      </c>
      <c r="G20" s="89">
        <v>113</v>
      </c>
      <c r="H20" s="90">
        <v>8122</v>
      </c>
    </row>
    <row r="21" spans="1:9" ht="12" thickBot="1" x14ac:dyDescent="0.2">
      <c r="A21" s="91">
        <v>44218</v>
      </c>
      <c r="B21" s="86"/>
      <c r="C21" s="86" t="s">
        <v>712</v>
      </c>
      <c r="D21" s="94" t="s">
        <v>193</v>
      </c>
      <c r="E21" s="114" t="s">
        <v>1099</v>
      </c>
      <c r="F21" s="86">
        <v>241</v>
      </c>
      <c r="G21" s="89">
        <v>1</v>
      </c>
      <c r="H21" s="90">
        <v>8122</v>
      </c>
    </row>
    <row r="22" spans="1:9" ht="12" thickBot="1" x14ac:dyDescent="0.2">
      <c r="A22" s="91">
        <v>44228</v>
      </c>
      <c r="B22" s="86"/>
      <c r="C22" s="86" t="s">
        <v>820</v>
      </c>
      <c r="D22" s="94" t="s">
        <v>697</v>
      </c>
      <c r="E22" s="114" t="s">
        <v>819</v>
      </c>
      <c r="F22" s="86">
        <v>244</v>
      </c>
      <c r="G22" s="89">
        <v>4</v>
      </c>
      <c r="H22" s="90">
        <v>61150</v>
      </c>
    </row>
    <row r="23" spans="1:9" ht="12" thickBot="1" x14ac:dyDescent="0.2">
      <c r="A23" s="91">
        <v>44250</v>
      </c>
      <c r="B23" s="86"/>
      <c r="C23" s="86" t="s">
        <v>820</v>
      </c>
      <c r="D23" s="94" t="s">
        <v>697</v>
      </c>
      <c r="E23" s="114" t="s">
        <v>821</v>
      </c>
      <c r="F23" s="86">
        <v>248</v>
      </c>
      <c r="G23" s="89">
        <v>7</v>
      </c>
      <c r="H23" s="90">
        <v>11000</v>
      </c>
    </row>
    <row r="24" spans="1:9" ht="12" thickBot="1" x14ac:dyDescent="0.2">
      <c r="A24" s="91">
        <v>44210</v>
      </c>
      <c r="B24" s="86"/>
      <c r="C24" s="86" t="s">
        <v>189</v>
      </c>
      <c r="D24" s="94" t="s">
        <v>1097</v>
      </c>
      <c r="E24" s="114" t="s">
        <v>818</v>
      </c>
      <c r="F24" s="86">
        <v>238</v>
      </c>
      <c r="G24" s="89">
        <v>112</v>
      </c>
      <c r="H24" s="90">
        <v>10000</v>
      </c>
    </row>
    <row r="25" spans="1:9" ht="12" thickBot="1" x14ac:dyDescent="0.2">
      <c r="A25" s="87">
        <v>44317</v>
      </c>
      <c r="B25" s="86"/>
      <c r="C25" s="86" t="s">
        <v>186</v>
      </c>
      <c r="D25" s="94" t="s">
        <v>705</v>
      </c>
      <c r="E25" s="114" t="s">
        <v>681</v>
      </c>
      <c r="F25" s="86">
        <v>267</v>
      </c>
      <c r="G25" s="89">
        <v>25</v>
      </c>
      <c r="H25" s="90">
        <v>1808719</v>
      </c>
    </row>
    <row r="26" spans="1:9" ht="12" thickBot="1" x14ac:dyDescent="0.2">
      <c r="A26" s="91">
        <v>44342</v>
      </c>
      <c r="B26" s="86"/>
      <c r="C26" s="86" t="s">
        <v>706</v>
      </c>
      <c r="D26" s="94" t="s">
        <v>1324</v>
      </c>
      <c r="E26" s="114" t="s">
        <v>1332</v>
      </c>
      <c r="F26" s="86">
        <v>268</v>
      </c>
      <c r="G26" s="89">
        <v>26</v>
      </c>
      <c r="H26" s="90">
        <v>561436</v>
      </c>
    </row>
    <row r="27" spans="1:9" ht="12" thickBot="1" x14ac:dyDescent="0.2">
      <c r="A27" s="91">
        <v>44350</v>
      </c>
      <c r="B27" s="86"/>
      <c r="C27" s="86" t="s">
        <v>182</v>
      </c>
      <c r="D27" s="94" t="s">
        <v>707</v>
      </c>
      <c r="E27" s="114">
        <v>7204358316</v>
      </c>
      <c r="F27" s="86">
        <v>271</v>
      </c>
      <c r="G27" s="89">
        <v>29</v>
      </c>
      <c r="H27" s="90">
        <v>19474</v>
      </c>
    </row>
    <row r="28" spans="1:9" ht="12" thickBot="1" x14ac:dyDescent="0.2">
      <c r="A28" s="91">
        <v>44351</v>
      </c>
      <c r="B28" s="86"/>
      <c r="C28" s="86" t="s">
        <v>182</v>
      </c>
      <c r="D28" s="94" t="s">
        <v>1208</v>
      </c>
      <c r="E28" s="114">
        <v>7204358316</v>
      </c>
      <c r="F28" s="86">
        <v>271</v>
      </c>
      <c r="G28" s="89">
        <v>29</v>
      </c>
      <c r="H28" s="90">
        <v>34500</v>
      </c>
    </row>
    <row r="29" spans="1:9" ht="12" thickBot="1" x14ac:dyDescent="0.2">
      <c r="A29" s="91">
        <v>44344</v>
      </c>
      <c r="B29" s="86"/>
      <c r="C29" s="86" t="s">
        <v>225</v>
      </c>
      <c r="D29" s="94" t="s">
        <v>708</v>
      </c>
      <c r="E29" s="114" t="s">
        <v>709</v>
      </c>
      <c r="F29" s="86">
        <v>269</v>
      </c>
      <c r="G29" s="89">
        <v>27</v>
      </c>
      <c r="H29" s="90">
        <v>265500</v>
      </c>
    </row>
    <row r="30" spans="1:9" ht="12" thickBot="1" x14ac:dyDescent="0.2">
      <c r="A30" s="91">
        <v>44344</v>
      </c>
      <c r="B30" s="86"/>
      <c r="C30" s="86" t="s">
        <v>225</v>
      </c>
      <c r="D30" s="94" t="s">
        <v>710</v>
      </c>
      <c r="E30" s="114" t="s">
        <v>711</v>
      </c>
      <c r="F30" s="86">
        <v>269</v>
      </c>
      <c r="G30" s="89">
        <v>27</v>
      </c>
      <c r="H30" s="90">
        <v>265500</v>
      </c>
    </row>
    <row r="31" spans="1:9" ht="12" thickBot="1" x14ac:dyDescent="0.2">
      <c r="A31" s="91">
        <v>44351</v>
      </c>
      <c r="B31" s="86"/>
      <c r="C31" s="86" t="s">
        <v>182</v>
      </c>
      <c r="D31" s="94" t="s">
        <v>1209</v>
      </c>
      <c r="E31" s="114">
        <v>7204358316</v>
      </c>
      <c r="F31" s="86">
        <v>271</v>
      </c>
      <c r="G31" s="89">
        <v>29</v>
      </c>
      <c r="H31" s="90">
        <v>34500</v>
      </c>
    </row>
    <row r="32" spans="1:9" ht="12" thickBot="1" x14ac:dyDescent="0.2">
      <c r="A32" s="91">
        <v>44341</v>
      </c>
      <c r="B32" s="86"/>
      <c r="C32" s="86" t="s">
        <v>712</v>
      </c>
      <c r="D32" s="94" t="s">
        <v>193</v>
      </c>
      <c r="E32" s="114" t="s">
        <v>1333</v>
      </c>
      <c r="F32" s="86">
        <v>266</v>
      </c>
      <c r="G32" s="89">
        <v>24</v>
      </c>
      <c r="H32" s="90">
        <v>8122</v>
      </c>
    </row>
    <row r="33" spans="1:8" ht="12" thickBot="1" x14ac:dyDescent="0.2">
      <c r="A33" s="91">
        <v>44357</v>
      </c>
      <c r="B33" s="86"/>
      <c r="C33" s="86" t="s">
        <v>713</v>
      </c>
      <c r="D33" s="94" t="s">
        <v>714</v>
      </c>
      <c r="E33" s="114" t="s">
        <v>715</v>
      </c>
      <c r="F33" s="86">
        <v>272</v>
      </c>
      <c r="G33" s="89">
        <v>30</v>
      </c>
      <c r="H33" s="90">
        <v>59800</v>
      </c>
    </row>
    <row r="34" spans="1:8" ht="12" thickBot="1" x14ac:dyDescent="0.2">
      <c r="A34" s="87">
        <v>44348</v>
      </c>
      <c r="B34" s="86"/>
      <c r="C34" s="86" t="s">
        <v>186</v>
      </c>
      <c r="D34" s="94" t="s">
        <v>705</v>
      </c>
      <c r="E34" s="114" t="s">
        <v>659</v>
      </c>
      <c r="F34" s="86">
        <v>274</v>
      </c>
      <c r="G34" s="89">
        <v>32</v>
      </c>
      <c r="H34" s="90">
        <v>1808303</v>
      </c>
    </row>
    <row r="35" spans="1:8" ht="12" thickBot="1" x14ac:dyDescent="0.2">
      <c r="A35" s="91">
        <v>44377</v>
      </c>
      <c r="B35" s="86"/>
      <c r="C35" s="86" t="s">
        <v>706</v>
      </c>
      <c r="D35" s="94" t="s">
        <v>1321</v>
      </c>
      <c r="E35" s="114" t="s">
        <v>1334</v>
      </c>
      <c r="F35" s="86">
        <v>275</v>
      </c>
      <c r="G35" s="89">
        <v>33</v>
      </c>
      <c r="H35" s="90">
        <v>561986</v>
      </c>
    </row>
    <row r="36" spans="1:8" ht="12" thickBot="1" x14ac:dyDescent="0.2">
      <c r="A36" s="91">
        <v>44383</v>
      </c>
      <c r="B36" s="86"/>
      <c r="C36" s="86" t="s">
        <v>182</v>
      </c>
      <c r="D36" s="94" t="s">
        <v>1210</v>
      </c>
      <c r="E36" s="114" t="s">
        <v>1335</v>
      </c>
      <c r="F36" s="86">
        <v>277</v>
      </c>
      <c r="G36" s="89">
        <v>35</v>
      </c>
      <c r="H36" s="90">
        <v>19340</v>
      </c>
    </row>
    <row r="37" spans="1:8" ht="12" thickBot="1" x14ac:dyDescent="0.2">
      <c r="A37" s="87">
        <v>44378</v>
      </c>
      <c r="B37" s="86"/>
      <c r="C37" s="86" t="s">
        <v>186</v>
      </c>
      <c r="D37" s="94" t="s">
        <v>705</v>
      </c>
      <c r="E37" s="114" t="s">
        <v>661</v>
      </c>
      <c r="F37" s="86">
        <v>286</v>
      </c>
      <c r="G37" s="89">
        <v>42</v>
      </c>
      <c r="H37" s="90">
        <v>1808126</v>
      </c>
    </row>
    <row r="38" spans="1:8" ht="12" thickBot="1" x14ac:dyDescent="0.2">
      <c r="A38" s="91">
        <v>44406</v>
      </c>
      <c r="B38" s="86"/>
      <c r="C38" s="86" t="s">
        <v>706</v>
      </c>
      <c r="D38" s="94" t="s">
        <v>1211</v>
      </c>
      <c r="E38" s="114" t="s">
        <v>1336</v>
      </c>
      <c r="F38" s="86">
        <v>287</v>
      </c>
      <c r="G38" s="89">
        <v>43</v>
      </c>
      <c r="H38" s="90">
        <v>568387</v>
      </c>
    </row>
    <row r="39" spans="1:8" ht="12" thickBot="1" x14ac:dyDescent="0.2">
      <c r="A39" s="91">
        <v>44413</v>
      </c>
      <c r="B39" s="86"/>
      <c r="C39" s="86" t="s">
        <v>182</v>
      </c>
      <c r="D39" s="94" t="s">
        <v>1212</v>
      </c>
      <c r="E39" s="114" t="s">
        <v>1337</v>
      </c>
      <c r="F39" s="86">
        <v>289</v>
      </c>
      <c r="G39" s="89">
        <v>45</v>
      </c>
      <c r="H39" s="90">
        <v>19245</v>
      </c>
    </row>
    <row r="40" spans="1:8" ht="12" thickBot="1" x14ac:dyDescent="0.2">
      <c r="A40" s="87">
        <v>44409</v>
      </c>
      <c r="B40" s="86"/>
      <c r="C40" s="86" t="s">
        <v>186</v>
      </c>
      <c r="D40" s="94" t="s">
        <v>705</v>
      </c>
      <c r="E40" s="114" t="s">
        <v>663</v>
      </c>
      <c r="F40" s="86">
        <v>319</v>
      </c>
      <c r="G40" s="89">
        <v>68</v>
      </c>
      <c r="H40" s="90">
        <v>1807184</v>
      </c>
    </row>
    <row r="41" spans="1:8" ht="12" thickBot="1" x14ac:dyDescent="0.2">
      <c r="A41" s="91">
        <v>44438</v>
      </c>
      <c r="B41" s="86"/>
      <c r="C41" s="86" t="s">
        <v>706</v>
      </c>
      <c r="D41" s="94" t="s">
        <v>1211</v>
      </c>
      <c r="E41" s="114" t="s">
        <v>1338</v>
      </c>
      <c r="F41" s="86">
        <v>328</v>
      </c>
      <c r="G41" s="89">
        <v>79</v>
      </c>
      <c r="H41" s="90">
        <v>569397</v>
      </c>
    </row>
    <row r="42" spans="1:8" ht="12" thickBot="1" x14ac:dyDescent="0.2">
      <c r="A42" s="91">
        <v>44446</v>
      </c>
      <c r="B42" s="86"/>
      <c r="C42" s="86" t="s">
        <v>182</v>
      </c>
      <c r="D42" s="94" t="s">
        <v>1207</v>
      </c>
      <c r="E42" s="114" t="s">
        <v>1339</v>
      </c>
      <c r="F42" s="86">
        <v>334</v>
      </c>
      <c r="G42" s="89">
        <v>83</v>
      </c>
      <c r="H42" s="90">
        <v>19177</v>
      </c>
    </row>
    <row r="43" spans="1:8" ht="12" thickBot="1" x14ac:dyDescent="0.2">
      <c r="A43" s="91">
        <v>44379</v>
      </c>
      <c r="B43" s="86"/>
      <c r="C43" s="86" t="s">
        <v>186</v>
      </c>
      <c r="D43" s="94" t="s">
        <v>1340</v>
      </c>
      <c r="E43" s="114" t="s">
        <v>661</v>
      </c>
      <c r="F43" s="86">
        <v>276</v>
      </c>
      <c r="G43" s="89">
        <v>34</v>
      </c>
      <c r="H43" s="90">
        <v>7250</v>
      </c>
    </row>
    <row r="44" spans="1:8" ht="12" thickBot="1" x14ac:dyDescent="0.2">
      <c r="A44" s="91">
        <v>44440</v>
      </c>
      <c r="B44" s="86"/>
      <c r="C44" s="86" t="s">
        <v>186</v>
      </c>
      <c r="D44" s="94" t="s">
        <v>705</v>
      </c>
      <c r="E44" s="114" t="s">
        <v>699</v>
      </c>
      <c r="F44" s="86">
        <v>340</v>
      </c>
      <c r="G44" s="89">
        <v>89</v>
      </c>
      <c r="H44" s="90">
        <v>1806573</v>
      </c>
    </row>
    <row r="45" spans="1:8" ht="12" thickBot="1" x14ac:dyDescent="0.2">
      <c r="A45" s="91">
        <v>44469</v>
      </c>
      <c r="B45" s="86"/>
      <c r="C45" s="86" t="s">
        <v>706</v>
      </c>
      <c r="D45" s="94" t="s">
        <v>1321</v>
      </c>
      <c r="E45" s="114" t="s">
        <v>1342</v>
      </c>
      <c r="F45" s="86">
        <v>341</v>
      </c>
      <c r="G45" s="89">
        <v>90</v>
      </c>
      <c r="H45" s="90">
        <v>570269</v>
      </c>
    </row>
    <row r="46" spans="1:8" ht="12" thickBot="1" x14ac:dyDescent="0.2">
      <c r="A46" s="91">
        <v>44473</v>
      </c>
      <c r="B46" s="86"/>
      <c r="C46" s="86" t="s">
        <v>182</v>
      </c>
      <c r="D46" s="94" t="s">
        <v>1344</v>
      </c>
      <c r="E46" s="114" t="s">
        <v>1343</v>
      </c>
      <c r="F46" s="86">
        <v>342</v>
      </c>
      <c r="G46" s="89">
        <v>91</v>
      </c>
      <c r="H46" s="90">
        <v>18916</v>
      </c>
    </row>
    <row r="47" spans="1:8" ht="12" thickBot="1" x14ac:dyDescent="0.2">
      <c r="A47" s="91">
        <v>44400</v>
      </c>
      <c r="B47" s="86"/>
      <c r="C47" s="86" t="s">
        <v>696</v>
      </c>
      <c r="D47" s="94" t="s">
        <v>1351</v>
      </c>
      <c r="E47" s="114" t="s">
        <v>716</v>
      </c>
      <c r="F47" s="86">
        <v>281</v>
      </c>
      <c r="G47" s="89">
        <v>39</v>
      </c>
      <c r="H47" s="90">
        <v>14625</v>
      </c>
    </row>
    <row r="48" spans="1:8" ht="12" thickBot="1" x14ac:dyDescent="0.2">
      <c r="A48" s="91">
        <v>44391</v>
      </c>
      <c r="B48" s="86"/>
      <c r="C48" s="86" t="s">
        <v>717</v>
      </c>
      <c r="D48" s="94" t="s">
        <v>718</v>
      </c>
      <c r="E48" s="114" t="s">
        <v>719</v>
      </c>
      <c r="F48" s="86">
        <v>278</v>
      </c>
      <c r="G48" s="89">
        <v>36</v>
      </c>
      <c r="H48" s="90">
        <v>25000</v>
      </c>
    </row>
    <row r="49" spans="1:9" ht="12" thickBot="1" x14ac:dyDescent="0.2">
      <c r="A49" s="91">
        <v>44261</v>
      </c>
      <c r="B49" s="86"/>
      <c r="C49" s="86" t="s">
        <v>720</v>
      </c>
      <c r="D49" s="94" t="s">
        <v>721</v>
      </c>
      <c r="E49" s="114" t="s">
        <v>1341</v>
      </c>
      <c r="F49" s="86">
        <v>288</v>
      </c>
      <c r="G49" s="89">
        <v>44</v>
      </c>
      <c r="H49" s="90">
        <v>18900</v>
      </c>
    </row>
    <row r="50" spans="1:9" ht="12" thickBot="1" x14ac:dyDescent="0.2">
      <c r="A50" s="91">
        <v>44390</v>
      </c>
      <c r="B50" s="86"/>
      <c r="C50" s="86" t="s">
        <v>722</v>
      </c>
      <c r="D50" s="94" t="s">
        <v>723</v>
      </c>
      <c r="E50" s="114" t="s">
        <v>724</v>
      </c>
      <c r="F50" s="86">
        <v>292</v>
      </c>
      <c r="G50" s="89">
        <v>48</v>
      </c>
      <c r="H50" s="90">
        <v>12000</v>
      </c>
    </row>
    <row r="51" spans="1:9" ht="12" thickBot="1" x14ac:dyDescent="0.2">
      <c r="A51" s="91">
        <v>44498</v>
      </c>
      <c r="B51" s="86"/>
      <c r="C51" s="86" t="s">
        <v>186</v>
      </c>
      <c r="D51" s="94" t="s">
        <v>705</v>
      </c>
      <c r="E51" s="114" t="s">
        <v>673</v>
      </c>
      <c r="F51" s="86">
        <v>366</v>
      </c>
      <c r="G51" s="89">
        <v>107</v>
      </c>
      <c r="H51" s="90">
        <v>1805092</v>
      </c>
    </row>
    <row r="52" spans="1:9" ht="12" thickBot="1" x14ac:dyDescent="0.2">
      <c r="A52" s="91">
        <v>44501</v>
      </c>
      <c r="B52" s="86"/>
      <c r="C52" s="86" t="s">
        <v>706</v>
      </c>
      <c r="D52" s="94" t="s">
        <v>1345</v>
      </c>
      <c r="E52" s="114" t="s">
        <v>1346</v>
      </c>
      <c r="F52" s="86">
        <v>367</v>
      </c>
      <c r="G52" s="89">
        <v>108</v>
      </c>
      <c r="H52" s="90">
        <v>563759</v>
      </c>
    </row>
    <row r="53" spans="1:9" ht="12" thickBot="1" x14ac:dyDescent="0.2">
      <c r="A53" s="91">
        <v>44503</v>
      </c>
      <c r="B53" s="91"/>
      <c r="C53" s="86" t="s">
        <v>182</v>
      </c>
      <c r="D53" s="94" t="s">
        <v>1330</v>
      </c>
      <c r="E53" s="114" t="s">
        <v>1368</v>
      </c>
      <c r="F53" s="86">
        <v>368</v>
      </c>
      <c r="G53" s="89">
        <v>109</v>
      </c>
      <c r="H53" s="90">
        <v>18735</v>
      </c>
      <c r="I53" s="115"/>
    </row>
    <row r="54" spans="1:9" ht="12" thickBot="1" x14ac:dyDescent="0.2">
      <c r="A54" s="91">
        <v>44501</v>
      </c>
      <c r="B54" s="86"/>
      <c r="C54" s="86" t="s">
        <v>186</v>
      </c>
      <c r="D54" s="94" t="s">
        <v>705</v>
      </c>
      <c r="E54" s="114" t="s">
        <v>776</v>
      </c>
      <c r="F54" s="86">
        <v>372</v>
      </c>
      <c r="G54" s="89">
        <v>112</v>
      </c>
      <c r="H54" s="90">
        <v>1803346</v>
      </c>
    </row>
    <row r="55" spans="1:9" ht="12" thickBot="1" x14ac:dyDescent="0.2">
      <c r="A55" s="91">
        <v>44530</v>
      </c>
      <c r="B55" s="86"/>
      <c r="C55" s="86" t="s">
        <v>706</v>
      </c>
      <c r="D55" s="94" t="s">
        <v>1211</v>
      </c>
      <c r="E55" s="114" t="s">
        <v>1347</v>
      </c>
      <c r="F55" s="86">
        <v>373</v>
      </c>
      <c r="G55" s="89">
        <v>113</v>
      </c>
      <c r="H55" s="90">
        <v>565934</v>
      </c>
    </row>
    <row r="56" spans="1:9" ht="12" thickBot="1" x14ac:dyDescent="0.2">
      <c r="A56" s="91">
        <v>44477</v>
      </c>
      <c r="B56" s="86"/>
      <c r="C56" s="86" t="s">
        <v>792</v>
      </c>
      <c r="D56" s="94" t="s">
        <v>793</v>
      </c>
      <c r="E56" s="107" t="s">
        <v>794</v>
      </c>
      <c r="F56" s="86">
        <v>346</v>
      </c>
      <c r="G56" s="93" t="s">
        <v>795</v>
      </c>
      <c r="H56" s="90">
        <v>5000</v>
      </c>
    </row>
    <row r="57" spans="1:9" ht="12" thickBot="1" x14ac:dyDescent="0.2">
      <c r="A57" s="91">
        <v>44540</v>
      </c>
      <c r="B57" s="86" t="s">
        <v>1353</v>
      </c>
      <c r="C57" s="86" t="s">
        <v>182</v>
      </c>
      <c r="D57" s="94" t="s">
        <v>1213</v>
      </c>
      <c r="E57" s="114" t="s">
        <v>1352</v>
      </c>
      <c r="F57" s="86">
        <v>377</v>
      </c>
      <c r="G57" s="93">
        <v>118</v>
      </c>
      <c r="H57" s="90">
        <v>18306</v>
      </c>
    </row>
    <row r="58" spans="1:9" ht="12" thickBot="1" x14ac:dyDescent="0.2">
      <c r="A58" s="91">
        <v>44531</v>
      </c>
      <c r="B58" s="86"/>
      <c r="C58" s="86" t="s">
        <v>186</v>
      </c>
      <c r="D58" s="94" t="s">
        <v>705</v>
      </c>
      <c r="E58" s="114" t="s">
        <v>777</v>
      </c>
      <c r="F58" s="86">
        <v>424</v>
      </c>
      <c r="G58" s="89">
        <v>127</v>
      </c>
      <c r="H58" s="90">
        <v>1802470</v>
      </c>
    </row>
    <row r="59" spans="1:9" ht="12" thickBot="1" x14ac:dyDescent="0.2">
      <c r="A59" s="91">
        <v>44559</v>
      </c>
      <c r="B59" s="91"/>
      <c r="C59" s="86" t="s">
        <v>706</v>
      </c>
      <c r="D59" s="94" t="s">
        <v>1211</v>
      </c>
      <c r="E59" s="114" t="s">
        <v>1348</v>
      </c>
      <c r="F59" s="86">
        <v>423</v>
      </c>
      <c r="G59" s="89">
        <v>126</v>
      </c>
      <c r="H59" s="90">
        <v>567237</v>
      </c>
    </row>
    <row r="60" spans="1:9" ht="12" thickBot="1" x14ac:dyDescent="0.2">
      <c r="A60" s="91">
        <v>44571</v>
      </c>
      <c r="B60" s="86"/>
      <c r="C60" s="86" t="s">
        <v>182</v>
      </c>
      <c r="D60" s="94" t="s">
        <v>1215</v>
      </c>
      <c r="E60" s="114" t="s">
        <v>1349</v>
      </c>
      <c r="F60" s="86">
        <v>429</v>
      </c>
      <c r="G60" s="89">
        <v>1</v>
      </c>
      <c r="H60" s="90">
        <v>17879</v>
      </c>
    </row>
    <row r="61" spans="1:9" ht="12" thickBot="1" x14ac:dyDescent="0.2">
      <c r="A61" s="91">
        <v>44536</v>
      </c>
      <c r="B61" s="86"/>
      <c r="C61" s="86" t="s">
        <v>696</v>
      </c>
      <c r="D61" s="94" t="s">
        <v>796</v>
      </c>
      <c r="E61" s="114" t="s">
        <v>797</v>
      </c>
      <c r="F61" s="86">
        <v>374</v>
      </c>
      <c r="G61" s="89">
        <v>114</v>
      </c>
      <c r="H61" s="90">
        <v>4200</v>
      </c>
    </row>
    <row r="62" spans="1:9" ht="12" thickBot="1" x14ac:dyDescent="0.2">
      <c r="A62" s="91">
        <v>44561</v>
      </c>
      <c r="B62" s="91"/>
      <c r="C62" s="86" t="s">
        <v>712</v>
      </c>
      <c r="D62" s="94" t="s">
        <v>193</v>
      </c>
      <c r="E62" s="114" t="s">
        <v>798</v>
      </c>
      <c r="F62" s="86">
        <v>426</v>
      </c>
      <c r="G62" s="89">
        <v>129</v>
      </c>
      <c r="H62" s="90">
        <v>8585</v>
      </c>
    </row>
    <row r="63" spans="1:9" ht="12" thickBot="1" x14ac:dyDescent="0.2">
      <c r="A63" s="91">
        <v>44561</v>
      </c>
      <c r="B63" s="91"/>
      <c r="C63" s="86" t="s">
        <v>225</v>
      </c>
      <c r="D63" s="94" t="s">
        <v>799</v>
      </c>
      <c r="E63" s="114" t="s">
        <v>800</v>
      </c>
      <c r="F63" s="86">
        <v>427</v>
      </c>
      <c r="G63" s="89">
        <v>130</v>
      </c>
      <c r="H63" s="90">
        <v>359100</v>
      </c>
    </row>
    <row r="64" spans="1:9" ht="12" thickBot="1" x14ac:dyDescent="0.2">
      <c r="A64" s="91">
        <v>44571</v>
      </c>
      <c r="B64" s="91"/>
      <c r="C64" s="86" t="s">
        <v>182</v>
      </c>
      <c r="D64" s="94" t="s">
        <v>1216</v>
      </c>
      <c r="E64" s="114">
        <v>7344345516</v>
      </c>
      <c r="F64" s="86">
        <v>429</v>
      </c>
      <c r="G64" s="89">
        <v>1</v>
      </c>
      <c r="H64" s="90">
        <v>60900</v>
      </c>
    </row>
    <row r="65" spans="1:8" ht="12" thickBot="1" x14ac:dyDescent="0.2">
      <c r="A65" s="91">
        <v>44561</v>
      </c>
      <c r="B65" s="91"/>
      <c r="C65" s="86" t="s">
        <v>801</v>
      </c>
      <c r="D65" s="94" t="s">
        <v>802</v>
      </c>
      <c r="E65" s="114" t="s">
        <v>803</v>
      </c>
      <c r="F65" s="86">
        <v>428</v>
      </c>
      <c r="G65" s="89">
        <v>131</v>
      </c>
      <c r="H65" s="90">
        <v>400000</v>
      </c>
    </row>
    <row r="66" spans="1:8" ht="12" thickBot="1" x14ac:dyDescent="0.2">
      <c r="A66" s="91">
        <v>44571</v>
      </c>
      <c r="B66" s="91"/>
      <c r="C66" s="86" t="s">
        <v>182</v>
      </c>
      <c r="D66" s="94" t="s">
        <v>1217</v>
      </c>
      <c r="E66" s="114">
        <v>7344345516</v>
      </c>
      <c r="F66" s="86">
        <v>429</v>
      </c>
      <c r="G66" s="89">
        <v>1</v>
      </c>
      <c r="H66" s="90">
        <v>51977</v>
      </c>
    </row>
    <row r="67" spans="1:8" ht="12" thickBot="1" x14ac:dyDescent="0.2">
      <c r="A67" s="91">
        <v>44502</v>
      </c>
      <c r="B67" s="86"/>
      <c r="C67" s="86" t="s">
        <v>825</v>
      </c>
      <c r="D67" s="94" t="s">
        <v>1205</v>
      </c>
      <c r="E67" s="114" t="s">
        <v>1206</v>
      </c>
      <c r="F67" s="86">
        <v>369</v>
      </c>
      <c r="G67" s="89">
        <v>110</v>
      </c>
      <c r="H67" s="90">
        <v>57966</v>
      </c>
    </row>
    <row r="68" spans="1:8" ht="12" thickBot="1" x14ac:dyDescent="0.2">
      <c r="A68" s="91">
        <v>44510</v>
      </c>
      <c r="B68" s="86"/>
      <c r="C68" s="86" t="s">
        <v>182</v>
      </c>
      <c r="D68" s="94" t="s">
        <v>1204</v>
      </c>
      <c r="E68" s="114">
        <v>7322663616</v>
      </c>
      <c r="F68" s="86">
        <v>377</v>
      </c>
      <c r="G68" s="89">
        <v>113</v>
      </c>
      <c r="H68" s="90">
        <v>9831</v>
      </c>
    </row>
    <row r="69" spans="1:8" ht="13.5" customHeight="1" thickBot="1" x14ac:dyDescent="0.2">
      <c r="A69" s="144" t="s">
        <v>52</v>
      </c>
      <c r="B69" s="145"/>
      <c r="C69" s="145"/>
      <c r="D69" s="145"/>
      <c r="E69" s="145"/>
      <c r="F69" s="145"/>
      <c r="G69" s="146"/>
      <c r="H69" s="105">
        <v>29040928</v>
      </c>
    </row>
    <row r="70" spans="1:8" ht="12" thickBot="1" x14ac:dyDescent="0.2">
      <c r="A70" s="91"/>
      <c r="B70" s="86"/>
      <c r="C70" s="86"/>
      <c r="D70" s="94"/>
      <c r="E70" s="86"/>
      <c r="F70" s="86"/>
      <c r="G70" s="89"/>
      <c r="H70" s="90"/>
    </row>
    <row r="71" spans="1:8" ht="12" thickBot="1" x14ac:dyDescent="0.2">
      <c r="A71" s="99"/>
      <c r="B71" s="99"/>
      <c r="C71" s="99"/>
      <c r="D71" s="117" t="s">
        <v>727</v>
      </c>
      <c r="E71" s="99"/>
      <c r="F71" s="99"/>
      <c r="G71" s="99"/>
      <c r="H71" s="99"/>
    </row>
    <row r="72" spans="1:8" ht="12" thickBot="1" x14ac:dyDescent="0.2">
      <c r="A72" s="91">
        <v>44256</v>
      </c>
      <c r="B72" s="86"/>
      <c r="C72" s="86" t="s">
        <v>725</v>
      </c>
      <c r="D72" s="94" t="s">
        <v>728</v>
      </c>
      <c r="E72" s="86" t="s">
        <v>726</v>
      </c>
      <c r="F72" s="86">
        <v>255</v>
      </c>
      <c r="G72" s="89">
        <v>13</v>
      </c>
      <c r="H72" s="90">
        <v>1011500</v>
      </c>
    </row>
    <row r="73" spans="1:8" ht="12" thickBot="1" x14ac:dyDescent="0.2">
      <c r="A73" s="91">
        <v>44298</v>
      </c>
      <c r="B73" s="86"/>
      <c r="C73" s="86" t="s">
        <v>725</v>
      </c>
      <c r="D73" s="94" t="s">
        <v>729</v>
      </c>
      <c r="E73" s="86" t="s">
        <v>730</v>
      </c>
      <c r="F73" s="86">
        <v>259</v>
      </c>
      <c r="G73" s="89">
        <v>17</v>
      </c>
      <c r="H73" s="90">
        <v>833000</v>
      </c>
    </row>
    <row r="74" spans="1:8" ht="12" thickBot="1" x14ac:dyDescent="0.2">
      <c r="A74" s="91">
        <v>44264</v>
      </c>
      <c r="B74" s="86"/>
      <c r="C74" s="86" t="s">
        <v>731</v>
      </c>
      <c r="D74" s="94" t="s">
        <v>732</v>
      </c>
      <c r="E74" s="86" t="s">
        <v>733</v>
      </c>
      <c r="F74" s="86">
        <v>253</v>
      </c>
      <c r="G74" s="89">
        <v>12</v>
      </c>
      <c r="H74" s="90">
        <v>714000</v>
      </c>
    </row>
    <row r="75" spans="1:8" ht="12" thickBot="1" x14ac:dyDescent="0.2">
      <c r="A75" s="91">
        <v>44372</v>
      </c>
      <c r="B75" s="86"/>
      <c r="C75" s="86" t="s">
        <v>725</v>
      </c>
      <c r="D75" s="94" t="s">
        <v>734</v>
      </c>
      <c r="E75" s="86" t="s">
        <v>735</v>
      </c>
      <c r="F75" s="86">
        <v>273</v>
      </c>
      <c r="G75" s="89">
        <v>31</v>
      </c>
      <c r="H75" s="90">
        <v>535000</v>
      </c>
    </row>
    <row r="76" spans="1:8" ht="12" thickBot="1" x14ac:dyDescent="0.2">
      <c r="A76" s="91">
        <v>44418</v>
      </c>
      <c r="B76" s="86"/>
      <c r="C76" s="86" t="s">
        <v>736</v>
      </c>
      <c r="D76" s="94" t="s">
        <v>737</v>
      </c>
      <c r="E76" s="86" t="s">
        <v>738</v>
      </c>
      <c r="F76" s="86">
        <v>290</v>
      </c>
      <c r="G76" s="89">
        <v>46</v>
      </c>
      <c r="H76" s="90">
        <v>642600</v>
      </c>
    </row>
    <row r="77" spans="1:8" ht="12" thickBot="1" x14ac:dyDescent="0.2">
      <c r="A77" s="91">
        <v>44454</v>
      </c>
      <c r="B77" s="86"/>
      <c r="C77" s="86" t="s">
        <v>739</v>
      </c>
      <c r="D77" s="94" t="s">
        <v>740</v>
      </c>
      <c r="E77" s="114" t="s">
        <v>320</v>
      </c>
      <c r="F77" s="86">
        <v>337</v>
      </c>
      <c r="G77" s="89">
        <v>86</v>
      </c>
      <c r="H77" s="90">
        <v>1500000</v>
      </c>
    </row>
    <row r="78" spans="1:8" ht="12" thickBot="1" x14ac:dyDescent="0.2">
      <c r="A78" s="91">
        <v>44476</v>
      </c>
      <c r="B78" s="86"/>
      <c r="C78" s="86" t="s">
        <v>182</v>
      </c>
      <c r="D78" s="94" t="s">
        <v>1201</v>
      </c>
      <c r="E78" s="114">
        <v>7283290446</v>
      </c>
      <c r="F78" s="86">
        <v>342</v>
      </c>
      <c r="G78" s="89">
        <v>91</v>
      </c>
      <c r="H78" s="90">
        <v>194915</v>
      </c>
    </row>
    <row r="79" spans="1:8" ht="12" thickBot="1" x14ac:dyDescent="0.2">
      <c r="A79" s="91">
        <v>44455</v>
      </c>
      <c r="B79" s="86"/>
      <c r="C79" s="86" t="s">
        <v>741</v>
      </c>
      <c r="D79" s="94" t="s">
        <v>742</v>
      </c>
      <c r="E79" s="114" t="s">
        <v>765</v>
      </c>
      <c r="F79" s="86">
        <v>338</v>
      </c>
      <c r="G79" s="89">
        <v>87</v>
      </c>
      <c r="H79" s="90">
        <v>166600</v>
      </c>
    </row>
    <row r="80" spans="1:8" ht="12" thickBot="1" x14ac:dyDescent="0.2">
      <c r="A80" s="91">
        <v>44445</v>
      </c>
      <c r="B80" s="86"/>
      <c r="C80" s="86" t="s">
        <v>445</v>
      </c>
      <c r="D80" s="94" t="s">
        <v>743</v>
      </c>
      <c r="E80" s="114" t="s">
        <v>744</v>
      </c>
      <c r="F80" s="86">
        <v>330</v>
      </c>
      <c r="G80" s="89">
        <v>78</v>
      </c>
      <c r="H80" s="90">
        <v>50000</v>
      </c>
    </row>
    <row r="81" spans="1:8" ht="12" thickBot="1" x14ac:dyDescent="0.2">
      <c r="A81" s="91">
        <v>44476</v>
      </c>
      <c r="B81" s="86"/>
      <c r="C81" s="86" t="s">
        <v>182</v>
      </c>
      <c r="D81" s="94" t="s">
        <v>1202</v>
      </c>
      <c r="E81" s="114">
        <v>7283290446</v>
      </c>
      <c r="F81" s="86">
        <v>342</v>
      </c>
      <c r="G81" s="89">
        <v>91</v>
      </c>
      <c r="H81" s="90">
        <v>8480</v>
      </c>
    </row>
    <row r="82" spans="1:8" ht="12" thickBot="1" x14ac:dyDescent="0.2">
      <c r="A82" s="91">
        <v>44492</v>
      </c>
      <c r="B82" s="86"/>
      <c r="C82" s="86" t="s">
        <v>445</v>
      </c>
      <c r="D82" s="94" t="s">
        <v>826</v>
      </c>
      <c r="E82" s="114" t="s">
        <v>781</v>
      </c>
      <c r="F82" s="86">
        <v>364</v>
      </c>
      <c r="G82" s="89">
        <v>110</v>
      </c>
      <c r="H82" s="90">
        <v>50000</v>
      </c>
    </row>
    <row r="83" spans="1:8" ht="12" thickBot="1" x14ac:dyDescent="0.2">
      <c r="A83" s="91">
        <v>44504</v>
      </c>
      <c r="B83" s="86"/>
      <c r="C83" s="86" t="s">
        <v>182</v>
      </c>
      <c r="D83" s="94" t="s">
        <v>1359</v>
      </c>
      <c r="E83" s="114">
        <v>7301276156</v>
      </c>
      <c r="F83" s="86">
        <v>368</v>
      </c>
      <c r="G83" s="89"/>
      <c r="H83" s="90">
        <v>8480</v>
      </c>
    </row>
    <row r="84" spans="1:8" ht="12" thickBot="1" x14ac:dyDescent="0.2">
      <c r="A84" s="86"/>
      <c r="B84" s="86"/>
      <c r="C84" s="86" t="s">
        <v>745</v>
      </c>
      <c r="D84" s="94" t="s">
        <v>746</v>
      </c>
      <c r="E84" s="114" t="s">
        <v>1203</v>
      </c>
      <c r="F84" s="86">
        <v>332</v>
      </c>
      <c r="G84" s="89">
        <v>82</v>
      </c>
      <c r="H84" s="90">
        <v>3090</v>
      </c>
    </row>
    <row r="85" spans="1:8" ht="12" thickBot="1" x14ac:dyDescent="0.2">
      <c r="A85" s="91">
        <v>44445</v>
      </c>
      <c r="B85" s="86"/>
      <c r="C85" s="86" t="s">
        <v>747</v>
      </c>
      <c r="D85" s="94" t="s">
        <v>748</v>
      </c>
      <c r="E85" s="114" t="s">
        <v>749</v>
      </c>
      <c r="F85" s="86">
        <v>331</v>
      </c>
      <c r="G85" s="89">
        <v>81</v>
      </c>
      <c r="H85" s="90">
        <v>21500</v>
      </c>
    </row>
    <row r="86" spans="1:8" ht="13.5" customHeight="1" thickBot="1" x14ac:dyDescent="0.2">
      <c r="A86" s="144" t="s">
        <v>52</v>
      </c>
      <c r="B86" s="145"/>
      <c r="C86" s="145"/>
      <c r="D86" s="145"/>
      <c r="E86" s="145"/>
      <c r="F86" s="145"/>
      <c r="G86" s="146"/>
      <c r="H86" s="105">
        <v>5739165</v>
      </c>
    </row>
    <row r="87" spans="1:8" ht="12" thickBot="1" x14ac:dyDescent="0.2">
      <c r="A87" s="91"/>
      <c r="B87" s="86"/>
      <c r="C87" s="86"/>
      <c r="D87" s="94"/>
      <c r="E87" s="114"/>
      <c r="F87" s="86"/>
      <c r="G87" s="89"/>
      <c r="H87" s="90"/>
    </row>
    <row r="88" spans="1:8" ht="12" thickBot="1" x14ac:dyDescent="0.2">
      <c r="A88" s="99"/>
      <c r="B88" s="99"/>
      <c r="C88" s="99"/>
      <c r="D88" s="117" t="s">
        <v>751</v>
      </c>
      <c r="E88" s="110"/>
      <c r="F88" s="99"/>
      <c r="G88" s="99"/>
      <c r="H88" s="99"/>
    </row>
    <row r="89" spans="1:8" ht="12" thickBot="1" x14ac:dyDescent="0.2">
      <c r="A89" s="91">
        <v>44557</v>
      </c>
      <c r="B89" s="86"/>
      <c r="C89" s="86" t="s">
        <v>752</v>
      </c>
      <c r="D89" s="94" t="s">
        <v>753</v>
      </c>
      <c r="E89" s="114" t="s">
        <v>584</v>
      </c>
      <c r="F89" s="86">
        <v>422</v>
      </c>
      <c r="G89" s="86">
        <v>125</v>
      </c>
      <c r="H89" s="90">
        <v>241526</v>
      </c>
    </row>
    <row r="90" spans="1:8" ht="12" thickBot="1" x14ac:dyDescent="0.2">
      <c r="A90" s="91">
        <v>44571</v>
      </c>
      <c r="B90" s="86"/>
      <c r="C90" s="86" t="s">
        <v>182</v>
      </c>
      <c r="D90" s="94" t="s">
        <v>1120</v>
      </c>
      <c r="E90" s="114">
        <v>7344345516</v>
      </c>
      <c r="F90" s="86">
        <v>429</v>
      </c>
      <c r="G90" s="86">
        <v>1</v>
      </c>
      <c r="H90" s="90">
        <v>40960</v>
      </c>
    </row>
    <row r="91" spans="1:8" ht="12" thickBot="1" x14ac:dyDescent="0.2">
      <c r="A91" s="91">
        <v>44544</v>
      </c>
      <c r="B91" s="86"/>
      <c r="C91" s="86" t="s">
        <v>754</v>
      </c>
      <c r="D91" s="94" t="s">
        <v>755</v>
      </c>
      <c r="E91" s="114" t="s">
        <v>756</v>
      </c>
      <c r="F91" s="86">
        <v>383</v>
      </c>
      <c r="G91" s="86">
        <v>21</v>
      </c>
      <c r="H91" s="90">
        <v>126378</v>
      </c>
    </row>
    <row r="92" spans="1:8" ht="12" thickBot="1" x14ac:dyDescent="0.2">
      <c r="A92" s="91">
        <v>44539</v>
      </c>
      <c r="B92" s="86"/>
      <c r="C92" s="86" t="s">
        <v>806</v>
      </c>
      <c r="D92" s="94" t="s">
        <v>809</v>
      </c>
      <c r="E92" s="114" t="s">
        <v>810</v>
      </c>
      <c r="F92" s="86">
        <v>376</v>
      </c>
      <c r="G92" s="86">
        <v>116</v>
      </c>
      <c r="H92" s="90">
        <v>93206</v>
      </c>
    </row>
    <row r="93" spans="1:8" ht="12" thickBot="1" x14ac:dyDescent="0.2">
      <c r="A93" s="91">
        <v>44554</v>
      </c>
      <c r="B93" s="86"/>
      <c r="C93" s="86" t="s">
        <v>762</v>
      </c>
      <c r="D93" s="94" t="s">
        <v>764</v>
      </c>
      <c r="E93" s="114" t="s">
        <v>763</v>
      </c>
      <c r="F93" s="86">
        <v>421</v>
      </c>
      <c r="G93" s="86">
        <v>124</v>
      </c>
      <c r="H93" s="90">
        <v>250000</v>
      </c>
    </row>
    <row r="94" spans="1:8" ht="12" thickBot="1" x14ac:dyDescent="0.2">
      <c r="A94" s="91">
        <v>44571</v>
      </c>
      <c r="B94" s="86"/>
      <c r="C94" s="86" t="s">
        <v>182</v>
      </c>
      <c r="D94" s="94" t="s">
        <v>1123</v>
      </c>
      <c r="E94" s="114">
        <v>7344345516</v>
      </c>
      <c r="F94" s="86">
        <v>429</v>
      </c>
      <c r="G94" s="86">
        <v>1</v>
      </c>
      <c r="H94" s="90">
        <v>32486</v>
      </c>
    </row>
    <row r="95" spans="1:8" ht="12" thickBot="1" x14ac:dyDescent="0.2">
      <c r="A95" s="91">
        <v>44544</v>
      </c>
      <c r="B95" s="86"/>
      <c r="C95" s="86" t="s">
        <v>811</v>
      </c>
      <c r="D95" s="94" t="s">
        <v>812</v>
      </c>
      <c r="E95" s="114" t="s">
        <v>814</v>
      </c>
      <c r="F95" s="86">
        <v>379</v>
      </c>
      <c r="G95" s="86">
        <v>119</v>
      </c>
      <c r="H95" s="90">
        <v>500000</v>
      </c>
    </row>
    <row r="96" spans="1:8" ht="12" thickBot="1" x14ac:dyDescent="0.2">
      <c r="A96" s="91">
        <v>44553</v>
      </c>
      <c r="B96" s="86"/>
      <c r="C96" s="86" t="s">
        <v>813</v>
      </c>
      <c r="D96" s="94" t="s">
        <v>764</v>
      </c>
      <c r="E96" s="114" t="s">
        <v>815</v>
      </c>
      <c r="F96" s="86">
        <v>385</v>
      </c>
      <c r="G96" s="86">
        <v>123</v>
      </c>
      <c r="H96" s="90">
        <v>241526</v>
      </c>
    </row>
    <row r="97" spans="1:9" ht="12" thickBot="1" x14ac:dyDescent="0.2">
      <c r="A97" s="91">
        <v>44571</v>
      </c>
      <c r="B97" s="86"/>
      <c r="C97" s="86" t="s">
        <v>182</v>
      </c>
      <c r="D97" s="94" t="s">
        <v>1121</v>
      </c>
      <c r="E97" s="114">
        <v>7344345516</v>
      </c>
      <c r="F97" s="86">
        <v>429</v>
      </c>
      <c r="G97" s="86">
        <v>1</v>
      </c>
      <c r="H97" s="90">
        <v>40960</v>
      </c>
    </row>
    <row r="98" spans="1:9" ht="12" thickBot="1" x14ac:dyDescent="0.2">
      <c r="A98" s="91">
        <v>44553</v>
      </c>
      <c r="B98" s="86"/>
      <c r="C98" s="86" t="s">
        <v>816</v>
      </c>
      <c r="D98" s="94" t="s">
        <v>764</v>
      </c>
      <c r="E98" s="114" t="s">
        <v>817</v>
      </c>
      <c r="F98" s="86">
        <v>384</v>
      </c>
      <c r="G98" s="86">
        <v>122</v>
      </c>
      <c r="H98" s="90">
        <v>250000</v>
      </c>
    </row>
    <row r="99" spans="1:9" ht="12" thickBot="1" x14ac:dyDescent="0.2">
      <c r="A99" s="91">
        <v>43840</v>
      </c>
      <c r="B99" s="86"/>
      <c r="C99" s="86" t="s">
        <v>182</v>
      </c>
      <c r="D99" s="94" t="s">
        <v>1122</v>
      </c>
      <c r="E99" s="114">
        <v>7344345516</v>
      </c>
      <c r="F99" s="86">
        <v>429</v>
      </c>
      <c r="G99" s="86">
        <v>1</v>
      </c>
      <c r="H99" s="90">
        <v>32486</v>
      </c>
      <c r="I99" s="115"/>
    </row>
    <row r="100" spans="1:9" ht="13.5" customHeight="1" thickBot="1" x14ac:dyDescent="0.2">
      <c r="A100" s="144" t="s">
        <v>52</v>
      </c>
      <c r="B100" s="145"/>
      <c r="C100" s="145"/>
      <c r="D100" s="145"/>
      <c r="E100" s="145"/>
      <c r="F100" s="145"/>
      <c r="G100" s="146"/>
      <c r="H100" s="105">
        <v>1849528</v>
      </c>
    </row>
    <row r="101" spans="1:9" ht="12" thickBot="1" x14ac:dyDescent="0.2">
      <c r="A101" s="91"/>
      <c r="B101" s="86"/>
      <c r="C101" s="86"/>
      <c r="D101" s="94"/>
      <c r="E101" s="114"/>
      <c r="F101" s="86"/>
      <c r="G101" s="86"/>
      <c r="H101" s="90"/>
    </row>
    <row r="102" spans="1:9" ht="12" thickBot="1" x14ac:dyDescent="0.2">
      <c r="A102" s="99"/>
      <c r="B102" s="99"/>
      <c r="C102" s="99"/>
      <c r="D102" s="117" t="s">
        <v>758</v>
      </c>
      <c r="E102" s="110"/>
      <c r="F102" s="99"/>
      <c r="G102" s="99"/>
      <c r="H102" s="99"/>
    </row>
    <row r="103" spans="1:9" ht="12" thickBot="1" x14ac:dyDescent="0.2">
      <c r="A103" s="91">
        <v>44536</v>
      </c>
      <c r="B103" s="86"/>
      <c r="C103" s="86" t="s">
        <v>759</v>
      </c>
      <c r="D103" s="94" t="s">
        <v>760</v>
      </c>
      <c r="E103" s="114" t="s">
        <v>761</v>
      </c>
      <c r="F103" s="86">
        <v>375</v>
      </c>
      <c r="G103" s="86">
        <v>115</v>
      </c>
      <c r="H103" s="90">
        <v>1053150</v>
      </c>
    </row>
    <row r="104" spans="1:9" ht="12" thickBot="1" x14ac:dyDescent="0.2">
      <c r="A104" s="91">
        <v>44206</v>
      </c>
      <c r="B104" s="86"/>
      <c r="C104" s="86" t="s">
        <v>182</v>
      </c>
      <c r="D104" s="94" t="s">
        <v>1214</v>
      </c>
      <c r="E104" s="114">
        <v>7344345516</v>
      </c>
      <c r="F104" s="86">
        <v>429</v>
      </c>
      <c r="G104" s="86">
        <v>1</v>
      </c>
      <c r="H104" s="90">
        <v>136850</v>
      </c>
    </row>
    <row r="105" spans="1:9" ht="13.5" customHeight="1" thickBot="1" x14ac:dyDescent="0.2">
      <c r="A105" s="144" t="s">
        <v>52</v>
      </c>
      <c r="B105" s="145"/>
      <c r="C105" s="145"/>
      <c r="D105" s="145"/>
      <c r="E105" s="145"/>
      <c r="F105" s="145"/>
      <c r="G105" s="146"/>
      <c r="H105" s="105">
        <v>1190000</v>
      </c>
    </row>
    <row r="106" spans="1:9" ht="12" thickBot="1" x14ac:dyDescent="0.2">
      <c r="A106" s="91"/>
      <c r="B106" s="86"/>
      <c r="C106" s="86"/>
      <c r="D106" s="94"/>
      <c r="E106" s="114"/>
      <c r="F106" s="86"/>
      <c r="G106" s="86"/>
      <c r="H106" s="90"/>
    </row>
    <row r="107" spans="1:9" ht="12" thickBot="1" x14ac:dyDescent="0.2">
      <c r="A107" s="99"/>
      <c r="B107" s="99"/>
      <c r="C107" s="99"/>
      <c r="D107" s="118" t="s">
        <v>1371</v>
      </c>
      <c r="E107" s="110"/>
      <c r="F107" s="99"/>
      <c r="G107" s="99"/>
      <c r="H107" s="99"/>
    </row>
    <row r="108" spans="1:9" ht="12" thickBot="1" x14ac:dyDescent="0.2">
      <c r="A108" s="91">
        <v>44406</v>
      </c>
      <c r="B108" s="86"/>
      <c r="C108" s="89" t="s">
        <v>176</v>
      </c>
      <c r="D108" s="94" t="s">
        <v>1364</v>
      </c>
      <c r="E108" s="114" t="s">
        <v>750</v>
      </c>
      <c r="F108" s="86">
        <v>285</v>
      </c>
      <c r="G108" s="86">
        <v>41</v>
      </c>
      <c r="H108" s="90">
        <v>5310000</v>
      </c>
    </row>
    <row r="109" spans="1:9" ht="12" thickBot="1" x14ac:dyDescent="0.2">
      <c r="A109" s="91">
        <v>44414</v>
      </c>
      <c r="B109" s="86"/>
      <c r="C109" s="89" t="s">
        <v>182</v>
      </c>
      <c r="D109" s="94" t="s">
        <v>1365</v>
      </c>
      <c r="E109" s="114">
        <v>7243880426</v>
      </c>
      <c r="F109" s="86">
        <v>289</v>
      </c>
      <c r="G109" s="86">
        <v>45</v>
      </c>
      <c r="H109" s="90">
        <v>690000</v>
      </c>
    </row>
    <row r="110" spans="1:9" ht="13.5" customHeight="1" thickBot="1" x14ac:dyDescent="0.2">
      <c r="A110" s="144" t="s">
        <v>52</v>
      </c>
      <c r="B110" s="145"/>
      <c r="C110" s="145"/>
      <c r="D110" s="145"/>
      <c r="E110" s="145"/>
      <c r="F110" s="145"/>
      <c r="G110" s="146"/>
      <c r="H110" s="105">
        <v>6000000</v>
      </c>
    </row>
    <row r="111" spans="1:9" ht="12" thickBot="1" x14ac:dyDescent="0.2">
      <c r="A111" s="86"/>
      <c r="B111" s="86"/>
      <c r="C111" s="86"/>
      <c r="D111" s="94"/>
      <c r="E111" s="114"/>
      <c r="F111" s="86"/>
      <c r="G111" s="86"/>
      <c r="H111" s="89"/>
    </row>
    <row r="112" spans="1:9" ht="12" thickBot="1" x14ac:dyDescent="0.2">
      <c r="A112" s="99"/>
      <c r="B112" s="99"/>
      <c r="C112" s="99"/>
      <c r="D112" s="117" t="s">
        <v>1367</v>
      </c>
      <c r="E112" s="110"/>
      <c r="F112" s="99"/>
      <c r="G112" s="99"/>
      <c r="H112" s="99"/>
    </row>
    <row r="113" spans="1:8" ht="12" thickBot="1" x14ac:dyDescent="0.2">
      <c r="A113" s="91">
        <v>44484</v>
      </c>
      <c r="B113" s="86"/>
      <c r="C113" s="86" t="s">
        <v>62</v>
      </c>
      <c r="D113" s="94" t="s">
        <v>790</v>
      </c>
      <c r="E113" s="114" t="s">
        <v>791</v>
      </c>
      <c r="F113" s="86">
        <v>360</v>
      </c>
      <c r="G113" s="86">
        <v>101</v>
      </c>
      <c r="H113" s="90">
        <v>47600</v>
      </c>
    </row>
    <row r="114" spans="1:8" ht="13.5" customHeight="1" thickBot="1" x14ac:dyDescent="0.2">
      <c r="A114" s="144" t="s">
        <v>52</v>
      </c>
      <c r="B114" s="145"/>
      <c r="C114" s="145"/>
      <c r="D114" s="145"/>
      <c r="E114" s="145"/>
      <c r="F114" s="145"/>
      <c r="G114" s="146"/>
      <c r="H114" s="105">
        <v>47600</v>
      </c>
    </row>
    <row r="115" spans="1:8" ht="12" thickBot="1" x14ac:dyDescent="0.2">
      <c r="A115" s="91"/>
      <c r="B115" s="86"/>
      <c r="C115" s="86"/>
      <c r="D115" s="94"/>
      <c r="E115" s="114"/>
      <c r="F115" s="86"/>
      <c r="G115" s="86"/>
      <c r="H115" s="90"/>
    </row>
    <row r="116" spans="1:8" ht="12" thickBot="1" x14ac:dyDescent="0.2">
      <c r="A116" s="99"/>
      <c r="B116" s="99"/>
      <c r="C116" s="99"/>
      <c r="D116" s="117" t="s">
        <v>1363</v>
      </c>
      <c r="E116" s="110"/>
      <c r="F116" s="99"/>
      <c r="G116" s="99"/>
      <c r="H116" s="99"/>
    </row>
    <row r="117" spans="1:8" ht="12" thickBot="1" x14ac:dyDescent="0.2">
      <c r="A117" s="91">
        <v>44544</v>
      </c>
      <c r="B117" s="86"/>
      <c r="C117" s="86" t="s">
        <v>757</v>
      </c>
      <c r="D117" s="94" t="s">
        <v>804</v>
      </c>
      <c r="E117" s="114" t="s">
        <v>805</v>
      </c>
      <c r="F117" s="86">
        <v>380</v>
      </c>
      <c r="G117" s="86">
        <v>120</v>
      </c>
      <c r="H117" s="90">
        <v>280000</v>
      </c>
    </row>
    <row r="118" spans="1:8" ht="12" thickBot="1" x14ac:dyDescent="0.2">
      <c r="A118" s="91">
        <v>44540</v>
      </c>
      <c r="B118" s="86"/>
      <c r="C118" s="86" t="s">
        <v>806</v>
      </c>
      <c r="D118" s="94" t="s">
        <v>807</v>
      </c>
      <c r="E118" s="114" t="s">
        <v>808</v>
      </c>
      <c r="F118" s="86">
        <v>378</v>
      </c>
      <c r="G118" s="86">
        <v>118</v>
      </c>
      <c r="H118" s="90">
        <v>35586</v>
      </c>
    </row>
    <row r="119" spans="1:8" ht="13.5" customHeight="1" thickBot="1" x14ac:dyDescent="0.2">
      <c r="A119" s="144" t="s">
        <v>52</v>
      </c>
      <c r="B119" s="145"/>
      <c r="C119" s="145"/>
      <c r="D119" s="145"/>
      <c r="E119" s="145"/>
      <c r="F119" s="145"/>
      <c r="G119" s="146"/>
      <c r="H119" s="105">
        <v>315586</v>
      </c>
    </row>
    <row r="120" spans="1:8" ht="12" thickBot="1" x14ac:dyDescent="0.2">
      <c r="A120" s="91"/>
      <c r="B120" s="86"/>
      <c r="C120" s="86"/>
      <c r="D120" s="94"/>
      <c r="E120" s="114"/>
      <c r="F120" s="86"/>
      <c r="G120" s="86"/>
      <c r="H120" s="90"/>
    </row>
    <row r="121" spans="1:8" ht="12" thickBot="1" x14ac:dyDescent="0.2">
      <c r="A121" s="102"/>
      <c r="B121" s="99"/>
      <c r="C121" s="99"/>
      <c r="D121" s="117" t="s">
        <v>824</v>
      </c>
      <c r="E121" s="110"/>
      <c r="F121" s="99"/>
      <c r="G121" s="99"/>
      <c r="H121" s="100"/>
    </row>
    <row r="122" spans="1:8" ht="12" thickBot="1" x14ac:dyDescent="0.2">
      <c r="A122" s="91">
        <v>44468</v>
      </c>
      <c r="B122" s="86"/>
      <c r="C122" s="86" t="s">
        <v>857</v>
      </c>
      <c r="D122" s="94" t="s">
        <v>858</v>
      </c>
      <c r="E122" s="114" t="s">
        <v>859</v>
      </c>
      <c r="F122" s="86">
        <v>339</v>
      </c>
      <c r="G122" s="86">
        <v>88</v>
      </c>
      <c r="H122" s="90">
        <v>1143990</v>
      </c>
    </row>
    <row r="123" spans="1:8" ht="12" thickBot="1" x14ac:dyDescent="0.2">
      <c r="A123" s="91">
        <v>44446</v>
      </c>
      <c r="B123" s="86"/>
      <c r="C123" s="86" t="s">
        <v>182</v>
      </c>
      <c r="D123" s="94" t="s">
        <v>1117</v>
      </c>
      <c r="E123" s="114">
        <v>7264021656</v>
      </c>
      <c r="F123" s="86">
        <v>342</v>
      </c>
      <c r="G123" s="86">
        <v>83</v>
      </c>
      <c r="H123" s="90">
        <v>194010</v>
      </c>
    </row>
    <row r="124" spans="1:8" ht="15" customHeight="1" thickBot="1" x14ac:dyDescent="0.2">
      <c r="A124" s="91">
        <v>44440</v>
      </c>
      <c r="B124" s="86"/>
      <c r="C124" s="86" t="s">
        <v>725</v>
      </c>
      <c r="D124" s="94" t="s">
        <v>827</v>
      </c>
      <c r="E124" s="114" t="s">
        <v>828</v>
      </c>
      <c r="F124" s="86">
        <v>327</v>
      </c>
      <c r="G124" s="86">
        <v>77</v>
      </c>
      <c r="H124" s="90">
        <v>29750000</v>
      </c>
    </row>
    <row r="125" spans="1:8" ht="15" customHeight="1" thickBot="1" x14ac:dyDescent="0.2">
      <c r="A125" s="91">
        <v>44431</v>
      </c>
      <c r="B125" s="86"/>
      <c r="C125" s="86" t="s">
        <v>62</v>
      </c>
      <c r="D125" s="94" t="s">
        <v>1119</v>
      </c>
      <c r="E125" s="114" t="s">
        <v>1118</v>
      </c>
      <c r="F125" s="86">
        <v>295</v>
      </c>
      <c r="G125" s="86">
        <v>51</v>
      </c>
      <c r="H125" s="90">
        <v>110000</v>
      </c>
    </row>
    <row r="126" spans="1:8" ht="14.25" customHeight="1" thickBot="1" x14ac:dyDescent="0.2">
      <c r="A126" s="91">
        <v>44439</v>
      </c>
      <c r="B126" s="86"/>
      <c r="C126" s="86" t="s">
        <v>829</v>
      </c>
      <c r="D126" s="94" t="s">
        <v>830</v>
      </c>
      <c r="E126" s="114" t="s">
        <v>831</v>
      </c>
      <c r="F126" s="86">
        <v>323</v>
      </c>
      <c r="G126" s="86">
        <v>73</v>
      </c>
      <c r="H126" s="90">
        <v>3867500</v>
      </c>
    </row>
    <row r="127" spans="1:8" ht="14.25" customHeight="1" thickBot="1" x14ac:dyDescent="0.2">
      <c r="A127" s="91">
        <v>44439</v>
      </c>
      <c r="B127" s="86"/>
      <c r="C127" s="86" t="s">
        <v>525</v>
      </c>
      <c r="D127" s="94" t="s">
        <v>832</v>
      </c>
      <c r="E127" s="114" t="s">
        <v>880</v>
      </c>
      <c r="F127" s="86">
        <v>326</v>
      </c>
      <c r="G127" s="86">
        <v>76</v>
      </c>
      <c r="H127" s="90">
        <v>1309000</v>
      </c>
    </row>
    <row r="128" spans="1:8" ht="14.25" customHeight="1" thickBot="1" x14ac:dyDescent="0.2">
      <c r="A128" s="91">
        <v>44431</v>
      </c>
      <c r="B128" s="86"/>
      <c r="C128" s="86" t="s">
        <v>833</v>
      </c>
      <c r="D128" s="94" t="s">
        <v>834</v>
      </c>
      <c r="E128" s="114" t="s">
        <v>835</v>
      </c>
      <c r="F128" s="86">
        <v>306</v>
      </c>
      <c r="G128" s="86">
        <v>59</v>
      </c>
      <c r="H128" s="90">
        <v>1800000</v>
      </c>
    </row>
    <row r="129" spans="1:8" ht="14.25" customHeight="1" thickBot="1" x14ac:dyDescent="0.2">
      <c r="A129" s="91">
        <v>44446</v>
      </c>
      <c r="B129" s="86"/>
      <c r="C129" s="86" t="s">
        <v>182</v>
      </c>
      <c r="D129" s="94" t="s">
        <v>1113</v>
      </c>
      <c r="E129" s="114">
        <v>7264021656</v>
      </c>
      <c r="F129" s="86">
        <v>334</v>
      </c>
      <c r="G129" s="86">
        <v>83</v>
      </c>
      <c r="H129" s="90">
        <v>233898</v>
      </c>
    </row>
    <row r="130" spans="1:8" ht="14.25" customHeight="1" thickBot="1" x14ac:dyDescent="0.2">
      <c r="A130" s="91">
        <v>44435</v>
      </c>
      <c r="B130" s="86"/>
      <c r="C130" s="86" t="s">
        <v>836</v>
      </c>
      <c r="D130" s="94" t="s">
        <v>837</v>
      </c>
      <c r="E130" s="114" t="s">
        <v>879</v>
      </c>
      <c r="F130" s="86">
        <v>305</v>
      </c>
      <c r="G130" s="86">
        <v>58</v>
      </c>
      <c r="H130" s="90">
        <v>3425000</v>
      </c>
    </row>
    <row r="131" spans="1:8" ht="14.25" customHeight="1" thickBot="1" x14ac:dyDescent="0.2">
      <c r="A131" s="91">
        <v>44438</v>
      </c>
      <c r="B131" s="86"/>
      <c r="C131" s="86" t="s">
        <v>838</v>
      </c>
      <c r="D131" s="94" t="s">
        <v>839</v>
      </c>
      <c r="E131" s="114" t="s">
        <v>840</v>
      </c>
      <c r="F131" s="86">
        <v>299</v>
      </c>
      <c r="G131" s="86">
        <v>74</v>
      </c>
      <c r="H131" s="90">
        <v>2655000</v>
      </c>
    </row>
    <row r="132" spans="1:8" ht="14.25" customHeight="1" thickBot="1" x14ac:dyDescent="0.2">
      <c r="A132" s="91">
        <v>44415</v>
      </c>
      <c r="B132" s="86"/>
      <c r="C132" s="86" t="s">
        <v>182</v>
      </c>
      <c r="D132" s="94" t="s">
        <v>1108</v>
      </c>
      <c r="E132" s="114">
        <v>7264021656</v>
      </c>
      <c r="F132" s="86">
        <v>334</v>
      </c>
      <c r="G132" s="86">
        <v>83</v>
      </c>
      <c r="H132" s="90">
        <v>345000</v>
      </c>
    </row>
    <row r="133" spans="1:8" ht="14.25" customHeight="1" thickBot="1" x14ac:dyDescent="0.2">
      <c r="A133" s="91">
        <v>44438</v>
      </c>
      <c r="B133" s="86"/>
      <c r="C133" s="86" t="s">
        <v>841</v>
      </c>
      <c r="D133" s="94" t="s">
        <v>842</v>
      </c>
      <c r="E133" s="114" t="s">
        <v>843</v>
      </c>
      <c r="F133" s="86">
        <v>314</v>
      </c>
      <c r="G133" s="86">
        <v>65</v>
      </c>
      <c r="H133" s="90">
        <v>500000</v>
      </c>
    </row>
    <row r="134" spans="1:8" ht="14.25" customHeight="1" thickBot="1" x14ac:dyDescent="0.2">
      <c r="A134" s="91">
        <v>44446</v>
      </c>
      <c r="B134" s="86"/>
      <c r="C134" s="86" t="s">
        <v>182</v>
      </c>
      <c r="D134" s="94" t="s">
        <v>1112</v>
      </c>
      <c r="E134" s="114">
        <v>7264021656</v>
      </c>
      <c r="F134" s="86">
        <v>334</v>
      </c>
      <c r="G134" s="86">
        <v>83</v>
      </c>
      <c r="H134" s="90">
        <v>64972</v>
      </c>
    </row>
    <row r="135" spans="1:8" ht="14.25" customHeight="1" thickBot="1" x14ac:dyDescent="0.2">
      <c r="A135" s="91">
        <v>44438</v>
      </c>
      <c r="B135" s="86"/>
      <c r="C135" s="86" t="s">
        <v>844</v>
      </c>
      <c r="D135" s="94" t="s">
        <v>845</v>
      </c>
      <c r="E135" s="114" t="s">
        <v>846</v>
      </c>
      <c r="F135" s="86">
        <v>322</v>
      </c>
      <c r="G135" s="86">
        <v>72</v>
      </c>
      <c r="H135" s="90">
        <v>227390</v>
      </c>
    </row>
    <row r="136" spans="1:8" ht="14.25" customHeight="1" thickBot="1" x14ac:dyDescent="0.2">
      <c r="A136" s="91">
        <v>44466</v>
      </c>
      <c r="B136" s="86"/>
      <c r="C136" s="86" t="s">
        <v>844</v>
      </c>
      <c r="D136" s="94" t="s">
        <v>847</v>
      </c>
      <c r="E136" s="114" t="s">
        <v>848</v>
      </c>
      <c r="F136" s="86">
        <v>322</v>
      </c>
      <c r="G136" s="86">
        <v>72</v>
      </c>
      <c r="H136" s="90">
        <v>220000</v>
      </c>
    </row>
    <row r="137" spans="1:8" ht="14.25" customHeight="1" thickBot="1" x14ac:dyDescent="0.2">
      <c r="A137" s="91">
        <v>44436</v>
      </c>
      <c r="B137" s="86"/>
      <c r="C137" s="86" t="s">
        <v>849</v>
      </c>
      <c r="D137" s="94" t="s">
        <v>855</v>
      </c>
      <c r="E137" s="114" t="s">
        <v>856</v>
      </c>
      <c r="F137" s="86">
        <v>321</v>
      </c>
      <c r="G137" s="86">
        <v>71</v>
      </c>
      <c r="H137" s="90">
        <v>178500</v>
      </c>
    </row>
    <row r="138" spans="1:8" ht="14.25" customHeight="1" thickBot="1" x14ac:dyDescent="0.2">
      <c r="A138" s="91">
        <v>44436</v>
      </c>
      <c r="B138" s="86"/>
      <c r="C138" s="86" t="s">
        <v>849</v>
      </c>
      <c r="D138" s="94" t="s">
        <v>850</v>
      </c>
      <c r="E138" s="114" t="s">
        <v>851</v>
      </c>
      <c r="F138" s="86">
        <v>321</v>
      </c>
      <c r="G138" s="86">
        <v>71</v>
      </c>
      <c r="H138" s="90">
        <v>178500</v>
      </c>
    </row>
    <row r="139" spans="1:8" ht="14.25" customHeight="1" thickBot="1" x14ac:dyDescent="0.2">
      <c r="A139" s="91">
        <v>44425</v>
      </c>
      <c r="B139" s="86"/>
      <c r="C139" s="86" t="s">
        <v>648</v>
      </c>
      <c r="D139" s="94" t="s">
        <v>845</v>
      </c>
      <c r="E139" s="114" t="s">
        <v>852</v>
      </c>
      <c r="F139" s="86">
        <v>293</v>
      </c>
      <c r="G139" s="86">
        <v>49</v>
      </c>
      <c r="H139" s="90">
        <v>441388</v>
      </c>
    </row>
    <row r="140" spans="1:8" ht="14.25" customHeight="1" thickBot="1" x14ac:dyDescent="0.2">
      <c r="A140" s="91">
        <v>44427</v>
      </c>
      <c r="B140" s="86"/>
      <c r="C140" s="86" t="s">
        <v>648</v>
      </c>
      <c r="D140" s="94" t="s">
        <v>853</v>
      </c>
      <c r="E140" s="114" t="s">
        <v>854</v>
      </c>
      <c r="F140" s="86">
        <v>294</v>
      </c>
      <c r="G140" s="86">
        <v>50</v>
      </c>
      <c r="H140" s="90">
        <v>781082</v>
      </c>
    </row>
    <row r="141" spans="1:8" ht="14.25" customHeight="1" thickBot="1" x14ac:dyDescent="0.2">
      <c r="A141" s="91">
        <v>44433</v>
      </c>
      <c r="B141" s="86"/>
      <c r="C141" s="86" t="s">
        <v>531</v>
      </c>
      <c r="D141" s="94" t="s">
        <v>861</v>
      </c>
      <c r="E141" s="114" t="s">
        <v>860</v>
      </c>
      <c r="F141" s="92" t="s">
        <v>1100</v>
      </c>
      <c r="G141" s="86">
        <v>52</v>
      </c>
      <c r="H141" s="90">
        <v>973500</v>
      </c>
    </row>
    <row r="142" spans="1:8" ht="14.25" customHeight="1" thickBot="1" x14ac:dyDescent="0.2">
      <c r="A142" s="91">
        <v>44320</v>
      </c>
      <c r="B142" s="86"/>
      <c r="C142" s="86" t="s">
        <v>182</v>
      </c>
      <c r="D142" s="94" t="s">
        <v>1218</v>
      </c>
      <c r="E142" s="114">
        <v>7264021656</v>
      </c>
      <c r="F142" s="92">
        <v>334</v>
      </c>
      <c r="G142" s="86">
        <v>83</v>
      </c>
      <c r="H142" s="90">
        <v>126500</v>
      </c>
    </row>
    <row r="143" spans="1:8" ht="14.25" customHeight="1" thickBot="1" x14ac:dyDescent="0.2">
      <c r="A143" s="91">
        <v>44429</v>
      </c>
      <c r="B143" s="86"/>
      <c r="C143" s="86" t="s">
        <v>862</v>
      </c>
      <c r="D143" s="94" t="s">
        <v>863</v>
      </c>
      <c r="E143" s="114" t="s">
        <v>864</v>
      </c>
      <c r="F143" s="86">
        <v>304</v>
      </c>
      <c r="G143" s="86">
        <v>56</v>
      </c>
      <c r="H143" s="90">
        <v>2500000</v>
      </c>
    </row>
    <row r="144" spans="1:8" ht="14.25" customHeight="1" thickBot="1" x14ac:dyDescent="0.2">
      <c r="A144" s="91">
        <v>44446</v>
      </c>
      <c r="B144" s="86"/>
      <c r="C144" s="86" t="s">
        <v>182</v>
      </c>
      <c r="D144" s="94" t="s">
        <v>1101</v>
      </c>
      <c r="E144" s="114">
        <v>7264021656</v>
      </c>
      <c r="F144" s="86">
        <v>334</v>
      </c>
      <c r="G144" s="86">
        <v>83</v>
      </c>
      <c r="H144" s="90">
        <v>324859</v>
      </c>
    </row>
    <row r="145" spans="1:8" ht="14.25" customHeight="1" thickBot="1" x14ac:dyDescent="0.2">
      <c r="A145" s="91">
        <v>44438</v>
      </c>
      <c r="B145" s="86"/>
      <c r="C145" s="86" t="s">
        <v>865</v>
      </c>
      <c r="D145" s="94" t="s">
        <v>868</v>
      </c>
      <c r="E145" s="114" t="s">
        <v>866</v>
      </c>
      <c r="F145" s="86">
        <v>310</v>
      </c>
      <c r="G145" s="86">
        <v>66</v>
      </c>
      <c r="H145" s="90">
        <v>1964700</v>
      </c>
    </row>
    <row r="146" spans="1:8" ht="14.25" customHeight="1" thickBot="1" x14ac:dyDescent="0.2">
      <c r="A146" s="91" t="s">
        <v>1106</v>
      </c>
      <c r="B146" s="86"/>
      <c r="C146" s="86" t="s">
        <v>182</v>
      </c>
      <c r="D146" s="94" t="s">
        <v>1107</v>
      </c>
      <c r="E146" s="114">
        <v>7464021656</v>
      </c>
      <c r="F146" s="86">
        <v>334</v>
      </c>
      <c r="G146" s="86">
        <v>83</v>
      </c>
      <c r="H146" s="90">
        <v>255300</v>
      </c>
    </row>
    <row r="147" spans="1:8" ht="14.25" customHeight="1" thickBot="1" x14ac:dyDescent="0.2">
      <c r="A147" s="91">
        <v>44438</v>
      </c>
      <c r="B147" s="86"/>
      <c r="C147" s="86" t="s">
        <v>867</v>
      </c>
      <c r="D147" s="94" t="s">
        <v>869</v>
      </c>
      <c r="E147" s="114" t="s">
        <v>870</v>
      </c>
      <c r="F147" s="86">
        <v>309</v>
      </c>
      <c r="G147" s="86">
        <v>63</v>
      </c>
      <c r="H147" s="90">
        <v>2100000</v>
      </c>
    </row>
    <row r="148" spans="1:8" ht="14.25" customHeight="1" thickBot="1" x14ac:dyDescent="0.2">
      <c r="A148" s="91">
        <v>44434</v>
      </c>
      <c r="B148" s="86"/>
      <c r="C148" s="86" t="s">
        <v>871</v>
      </c>
      <c r="D148" s="94" t="s">
        <v>872</v>
      </c>
      <c r="E148" s="114" t="s">
        <v>301</v>
      </c>
      <c r="F148" s="86">
        <v>307</v>
      </c>
      <c r="G148" s="86">
        <v>60</v>
      </c>
      <c r="H148" s="90">
        <v>2500000</v>
      </c>
    </row>
    <row r="149" spans="1:8" ht="14.25" customHeight="1" thickBot="1" x14ac:dyDescent="0.2">
      <c r="A149" s="91">
        <v>44446</v>
      </c>
      <c r="B149" s="86"/>
      <c r="C149" s="86" t="s">
        <v>182</v>
      </c>
      <c r="D149" s="94" t="s">
        <v>1102</v>
      </c>
      <c r="E149" s="114">
        <v>7464021656</v>
      </c>
      <c r="F149" s="86">
        <v>334</v>
      </c>
      <c r="G149" s="86">
        <v>83</v>
      </c>
      <c r="H149" s="90">
        <v>324859</v>
      </c>
    </row>
    <row r="150" spans="1:8" ht="14.25" customHeight="1" thickBot="1" x14ac:dyDescent="0.2">
      <c r="A150" s="91">
        <v>44434</v>
      </c>
      <c r="B150" s="86"/>
      <c r="C150" s="86" t="s">
        <v>874</v>
      </c>
      <c r="D150" s="94" t="s">
        <v>873</v>
      </c>
      <c r="E150" s="114" t="s">
        <v>875</v>
      </c>
      <c r="F150" s="86">
        <v>298</v>
      </c>
      <c r="G150" s="86">
        <v>53</v>
      </c>
      <c r="H150" s="90">
        <v>1750000</v>
      </c>
    </row>
    <row r="151" spans="1:8" ht="14.25" customHeight="1" thickBot="1" x14ac:dyDescent="0.2">
      <c r="A151" s="91">
        <v>44446</v>
      </c>
      <c r="B151" s="86"/>
      <c r="C151" s="86" t="s">
        <v>182</v>
      </c>
      <c r="D151" s="94" t="s">
        <v>1103</v>
      </c>
      <c r="E151" s="114">
        <v>7264021656</v>
      </c>
      <c r="F151" s="86">
        <v>334</v>
      </c>
      <c r="G151" s="86">
        <v>83</v>
      </c>
      <c r="H151" s="90">
        <v>227401</v>
      </c>
    </row>
    <row r="152" spans="1:8" ht="14.25" customHeight="1" thickBot="1" x14ac:dyDescent="0.2">
      <c r="A152" s="91">
        <v>44434</v>
      </c>
      <c r="B152" s="86"/>
      <c r="C152" s="86" t="s">
        <v>876</v>
      </c>
      <c r="D152" s="94" t="s">
        <v>877</v>
      </c>
      <c r="E152" s="114" t="s">
        <v>878</v>
      </c>
      <c r="F152" s="86">
        <v>303</v>
      </c>
      <c r="G152" s="86">
        <v>61</v>
      </c>
      <c r="H152" s="90">
        <v>1000000</v>
      </c>
    </row>
    <row r="153" spans="1:8" ht="14.25" customHeight="1" thickBot="1" x14ac:dyDescent="0.2">
      <c r="A153" s="91">
        <v>44446</v>
      </c>
      <c r="B153" s="86"/>
      <c r="C153" s="86" t="s">
        <v>182</v>
      </c>
      <c r="D153" s="94" t="s">
        <v>1109</v>
      </c>
      <c r="E153" s="114">
        <v>7264021656</v>
      </c>
      <c r="F153" s="86">
        <v>334</v>
      </c>
      <c r="G153" s="86">
        <v>83</v>
      </c>
      <c r="H153" s="90">
        <v>129944</v>
      </c>
    </row>
    <row r="154" spans="1:8" ht="14.25" customHeight="1" thickBot="1" x14ac:dyDescent="0.2">
      <c r="A154" s="91">
        <v>44434</v>
      </c>
      <c r="B154" s="86"/>
      <c r="C154" s="86" t="s">
        <v>1354</v>
      </c>
      <c r="D154" s="94" t="s">
        <v>881</v>
      </c>
      <c r="E154" s="114" t="s">
        <v>882</v>
      </c>
      <c r="F154" s="86">
        <v>296</v>
      </c>
      <c r="G154" s="86">
        <v>54</v>
      </c>
      <c r="H154" s="90">
        <v>3000000</v>
      </c>
    </row>
    <row r="155" spans="1:8" ht="14.25" customHeight="1" thickBot="1" x14ac:dyDescent="0.2">
      <c r="A155" s="91">
        <v>44446</v>
      </c>
      <c r="B155" s="86"/>
      <c r="C155" s="86" t="s">
        <v>182</v>
      </c>
      <c r="D155" s="94" t="s">
        <v>1110</v>
      </c>
      <c r="E155" s="114">
        <v>7264021656</v>
      </c>
      <c r="F155" s="86">
        <v>334</v>
      </c>
      <c r="G155" s="86">
        <v>83</v>
      </c>
      <c r="H155" s="90">
        <v>389831</v>
      </c>
    </row>
    <row r="156" spans="1:8" ht="14.25" customHeight="1" thickBot="1" x14ac:dyDescent="0.2">
      <c r="A156" s="91">
        <v>44438</v>
      </c>
      <c r="B156" s="86"/>
      <c r="C156" s="86" t="s">
        <v>528</v>
      </c>
      <c r="D156" s="94" t="s">
        <v>529</v>
      </c>
      <c r="E156" s="114" t="s">
        <v>883</v>
      </c>
      <c r="F156" s="86">
        <v>319</v>
      </c>
      <c r="G156" s="86">
        <v>68</v>
      </c>
      <c r="H156" s="90">
        <v>1184130</v>
      </c>
    </row>
    <row r="157" spans="1:8" ht="14.25" customHeight="1" thickBot="1" x14ac:dyDescent="0.2">
      <c r="A157" s="91">
        <v>44446</v>
      </c>
      <c r="B157" s="86"/>
      <c r="C157" s="86" t="s">
        <v>182</v>
      </c>
      <c r="D157" s="94" t="s">
        <v>1116</v>
      </c>
      <c r="E157" s="114">
        <v>7264021656</v>
      </c>
      <c r="F157" s="86">
        <v>334</v>
      </c>
      <c r="G157" s="86">
        <v>83</v>
      </c>
      <c r="H157" s="90">
        <v>153870</v>
      </c>
    </row>
    <row r="158" spans="1:8" ht="14.25" customHeight="1" thickBot="1" x14ac:dyDescent="0.2">
      <c r="A158" s="91">
        <v>44438</v>
      </c>
      <c r="B158" s="86"/>
      <c r="C158" s="86" t="s">
        <v>1355</v>
      </c>
      <c r="D158" s="94" t="s">
        <v>884</v>
      </c>
      <c r="E158" s="114" t="s">
        <v>885</v>
      </c>
      <c r="F158" s="86">
        <v>320</v>
      </c>
      <c r="G158" s="86">
        <v>69</v>
      </c>
      <c r="H158" s="90">
        <v>700000</v>
      </c>
    </row>
    <row r="159" spans="1:8" ht="14.25" customHeight="1" thickBot="1" x14ac:dyDescent="0.2">
      <c r="A159" s="91">
        <v>44446</v>
      </c>
      <c r="B159" s="86"/>
      <c r="C159" s="86" t="s">
        <v>182</v>
      </c>
      <c r="D159" s="94" t="s">
        <v>1115</v>
      </c>
      <c r="E159" s="114">
        <v>7264021656</v>
      </c>
      <c r="F159" s="86">
        <v>334</v>
      </c>
      <c r="G159" s="86">
        <v>83</v>
      </c>
      <c r="H159" s="90">
        <v>90960</v>
      </c>
    </row>
    <row r="160" spans="1:8" ht="14.25" customHeight="1" thickBot="1" x14ac:dyDescent="0.2">
      <c r="A160" s="91">
        <v>44438</v>
      </c>
      <c r="B160" s="86"/>
      <c r="C160" s="86" t="s">
        <v>886</v>
      </c>
      <c r="D160" s="94" t="s">
        <v>884</v>
      </c>
      <c r="E160" s="114" t="s">
        <v>887</v>
      </c>
      <c r="F160" s="86">
        <v>313</v>
      </c>
      <c r="G160" s="86">
        <v>70</v>
      </c>
      <c r="H160" s="90">
        <v>700000</v>
      </c>
    </row>
    <row r="161" spans="1:8" ht="14.25" customHeight="1" thickBot="1" x14ac:dyDescent="0.2">
      <c r="A161" s="91">
        <v>44446</v>
      </c>
      <c r="B161" s="86"/>
      <c r="C161" s="86" t="s">
        <v>182</v>
      </c>
      <c r="D161" s="94" t="s">
        <v>1114</v>
      </c>
      <c r="E161" s="114">
        <v>7264021656</v>
      </c>
      <c r="F161" s="86">
        <v>334</v>
      </c>
      <c r="G161" s="86">
        <v>83</v>
      </c>
      <c r="H161" s="90">
        <v>90960</v>
      </c>
    </row>
    <row r="162" spans="1:8" ht="14.25" customHeight="1" thickBot="1" x14ac:dyDescent="0.2">
      <c r="A162" s="91">
        <v>44438</v>
      </c>
      <c r="B162" s="86"/>
      <c r="C162" s="86" t="s">
        <v>558</v>
      </c>
      <c r="D162" s="94" t="s">
        <v>890</v>
      </c>
      <c r="E162" s="114" t="s">
        <v>891</v>
      </c>
      <c r="F162" s="86">
        <v>315</v>
      </c>
      <c r="G162" s="86">
        <v>64</v>
      </c>
      <c r="H162" s="90">
        <v>1500000</v>
      </c>
    </row>
    <row r="163" spans="1:8" ht="14.25" customHeight="1" thickBot="1" x14ac:dyDescent="0.2">
      <c r="A163" s="91">
        <v>44438</v>
      </c>
      <c r="B163" s="86"/>
      <c r="C163" s="86" t="s">
        <v>292</v>
      </c>
      <c r="D163" s="94" t="s">
        <v>892</v>
      </c>
      <c r="E163" s="114" t="s">
        <v>893</v>
      </c>
      <c r="F163" s="86">
        <v>325</v>
      </c>
      <c r="G163" s="86">
        <v>75</v>
      </c>
      <c r="H163" s="90">
        <v>4760000</v>
      </c>
    </row>
    <row r="164" spans="1:8" ht="14.25" customHeight="1" thickBot="1" x14ac:dyDescent="0.2">
      <c r="A164" s="91">
        <v>44435</v>
      </c>
      <c r="B164" s="86"/>
      <c r="C164" s="86" t="s">
        <v>894</v>
      </c>
      <c r="D164" s="94" t="s">
        <v>881</v>
      </c>
      <c r="E164" s="114" t="s">
        <v>895</v>
      </c>
      <c r="F164" s="86">
        <v>300</v>
      </c>
      <c r="G164" s="86">
        <v>55</v>
      </c>
      <c r="H164" s="90">
        <v>3000000</v>
      </c>
    </row>
    <row r="165" spans="1:8" ht="14.25" customHeight="1" thickBot="1" x14ac:dyDescent="0.2">
      <c r="A165" s="91">
        <v>44446</v>
      </c>
      <c r="B165" s="86"/>
      <c r="C165" s="86" t="s">
        <v>182</v>
      </c>
      <c r="D165" s="94" t="s">
        <v>1111</v>
      </c>
      <c r="E165" s="114">
        <v>7264021656</v>
      </c>
      <c r="F165" s="86">
        <v>334</v>
      </c>
      <c r="G165" s="86">
        <v>83</v>
      </c>
      <c r="H165" s="90">
        <v>389831</v>
      </c>
    </row>
    <row r="166" spans="1:8" ht="14.25" customHeight="1" thickBot="1" x14ac:dyDescent="0.2">
      <c r="A166" s="91">
        <v>44438</v>
      </c>
      <c r="B166" s="86"/>
      <c r="C166" s="86" t="s">
        <v>162</v>
      </c>
      <c r="D166" s="94" t="s">
        <v>888</v>
      </c>
      <c r="E166" s="114" t="s">
        <v>889</v>
      </c>
      <c r="F166" s="86">
        <v>318</v>
      </c>
      <c r="G166" s="86">
        <v>67</v>
      </c>
      <c r="H166" s="90">
        <v>15450000</v>
      </c>
    </row>
    <row r="167" spans="1:8" ht="14.25" customHeight="1" thickBot="1" x14ac:dyDescent="0.2">
      <c r="A167" s="91">
        <v>44436</v>
      </c>
      <c r="B167" s="86"/>
      <c r="C167" s="86" t="s">
        <v>896</v>
      </c>
      <c r="D167" s="94" t="s">
        <v>1219</v>
      </c>
      <c r="E167" s="114" t="s">
        <v>897</v>
      </c>
      <c r="F167" s="86">
        <v>308</v>
      </c>
      <c r="G167" s="86">
        <v>62</v>
      </c>
      <c r="H167" s="90">
        <v>1770000</v>
      </c>
    </row>
    <row r="168" spans="1:8" ht="14.25" customHeight="1" thickBot="1" x14ac:dyDescent="0.2">
      <c r="A168" s="91">
        <v>44446</v>
      </c>
      <c r="B168" s="86"/>
      <c r="C168" s="86" t="s">
        <v>182</v>
      </c>
      <c r="D168" s="94" t="s">
        <v>1105</v>
      </c>
      <c r="E168" s="114">
        <v>7264021656</v>
      </c>
      <c r="F168" s="86">
        <v>334</v>
      </c>
      <c r="G168" s="86">
        <v>83</v>
      </c>
      <c r="H168" s="90">
        <v>230000</v>
      </c>
    </row>
    <row r="169" spans="1:8" ht="14.25" customHeight="1" thickBot="1" x14ac:dyDescent="0.2">
      <c r="A169" s="91">
        <v>44435</v>
      </c>
      <c r="B169" s="86"/>
      <c r="C169" s="86" t="s">
        <v>898</v>
      </c>
      <c r="D169" s="94" t="s">
        <v>899</v>
      </c>
      <c r="E169" s="114" t="s">
        <v>900</v>
      </c>
      <c r="F169" s="86">
        <v>317</v>
      </c>
      <c r="G169" s="86">
        <v>57</v>
      </c>
      <c r="H169" s="90">
        <v>1770000</v>
      </c>
    </row>
    <row r="170" spans="1:8" ht="14.25" customHeight="1" thickBot="1" x14ac:dyDescent="0.2">
      <c r="A170" s="91">
        <v>44446</v>
      </c>
      <c r="B170" s="86"/>
      <c r="C170" s="86" t="s">
        <v>182</v>
      </c>
      <c r="D170" s="94" t="s">
        <v>1104</v>
      </c>
      <c r="E170" s="114">
        <v>7264021656</v>
      </c>
      <c r="F170" s="86">
        <v>334</v>
      </c>
      <c r="G170" s="86">
        <v>83</v>
      </c>
      <c r="H170" s="90">
        <v>230000</v>
      </c>
    </row>
    <row r="171" spans="1:8" ht="14.25" customHeight="1" thickBot="1" x14ac:dyDescent="0.2">
      <c r="A171" s="144" t="s">
        <v>52</v>
      </c>
      <c r="B171" s="145"/>
      <c r="C171" s="145"/>
      <c r="D171" s="145"/>
      <c r="E171" s="145"/>
      <c r="F171" s="145"/>
      <c r="G171" s="146"/>
      <c r="H171" s="105">
        <v>97011875</v>
      </c>
    </row>
    <row r="172" spans="1:8" ht="14.25" customHeight="1" thickBot="1" x14ac:dyDescent="0.2">
      <c r="A172" s="91"/>
      <c r="B172" s="86"/>
      <c r="C172" s="86"/>
      <c r="D172" s="94"/>
      <c r="E172" s="114"/>
      <c r="F172" s="86"/>
      <c r="G172" s="86"/>
      <c r="H172" s="90"/>
    </row>
    <row r="173" spans="1:8" ht="12" thickBot="1" x14ac:dyDescent="0.2">
      <c r="A173" s="99"/>
      <c r="B173" s="99"/>
      <c r="C173" s="99"/>
      <c r="D173" s="117" t="s">
        <v>823</v>
      </c>
      <c r="E173" s="110"/>
      <c r="F173" s="99"/>
      <c r="G173" s="99"/>
      <c r="H173" s="99"/>
    </row>
    <row r="174" spans="1:8" ht="12" thickBot="1" x14ac:dyDescent="0.2">
      <c r="A174" s="86" t="s">
        <v>771</v>
      </c>
      <c r="B174" s="86"/>
      <c r="C174" s="86" t="s">
        <v>62</v>
      </c>
      <c r="D174" s="94" t="s">
        <v>772</v>
      </c>
      <c r="E174" s="114" t="s">
        <v>773</v>
      </c>
      <c r="F174" s="86">
        <v>335</v>
      </c>
      <c r="G174" s="86">
        <v>84</v>
      </c>
      <c r="H174" s="90">
        <v>40000</v>
      </c>
    </row>
    <row r="175" spans="1:8" ht="12" thickBot="1" x14ac:dyDescent="0.2">
      <c r="A175" s="91">
        <v>44454</v>
      </c>
      <c r="B175" s="86"/>
      <c r="C175" s="86" t="s">
        <v>774</v>
      </c>
      <c r="D175" s="94" t="s">
        <v>772</v>
      </c>
      <c r="E175" s="114" t="s">
        <v>775</v>
      </c>
      <c r="F175" s="86">
        <v>336</v>
      </c>
      <c r="G175" s="86">
        <v>85</v>
      </c>
      <c r="H175" s="90">
        <v>35000</v>
      </c>
    </row>
    <row r="176" spans="1:8" ht="12" thickBot="1" x14ac:dyDescent="0.2">
      <c r="A176" s="91">
        <v>44489</v>
      </c>
      <c r="B176" s="92" t="s">
        <v>1074</v>
      </c>
      <c r="C176" s="86" t="s">
        <v>778</v>
      </c>
      <c r="D176" s="94" t="s">
        <v>779</v>
      </c>
      <c r="E176" s="114" t="s">
        <v>780</v>
      </c>
      <c r="F176" s="86">
        <v>361</v>
      </c>
      <c r="G176" s="86">
        <v>102</v>
      </c>
      <c r="H176" s="90">
        <v>442500</v>
      </c>
    </row>
    <row r="177" spans="1:8" ht="12" thickBot="1" x14ac:dyDescent="0.2">
      <c r="A177" s="91">
        <v>44504</v>
      </c>
      <c r="B177" s="92"/>
      <c r="C177" s="86" t="s">
        <v>182</v>
      </c>
      <c r="D177" s="94" t="s">
        <v>1124</v>
      </c>
      <c r="E177" s="114">
        <v>7301276156</v>
      </c>
      <c r="F177" s="86">
        <v>368</v>
      </c>
      <c r="G177" s="86">
        <v>109</v>
      </c>
      <c r="H177" s="90">
        <v>57500</v>
      </c>
    </row>
    <row r="178" spans="1:8" ht="12" thickBot="1" x14ac:dyDescent="0.2">
      <c r="A178" s="91">
        <v>44484</v>
      </c>
      <c r="B178" s="92" t="s">
        <v>1074</v>
      </c>
      <c r="C178" s="86" t="s">
        <v>236</v>
      </c>
      <c r="D178" s="94" t="s">
        <v>779</v>
      </c>
      <c r="E178" s="114" t="s">
        <v>781</v>
      </c>
      <c r="F178" s="86">
        <v>362</v>
      </c>
      <c r="G178" s="86">
        <v>103</v>
      </c>
      <c r="H178" s="90">
        <v>442500</v>
      </c>
    </row>
    <row r="179" spans="1:8" ht="12" thickBot="1" x14ac:dyDescent="0.2">
      <c r="A179" s="91">
        <v>44504</v>
      </c>
      <c r="B179" s="92"/>
      <c r="C179" s="86" t="s">
        <v>182</v>
      </c>
      <c r="D179" s="94" t="s">
        <v>1125</v>
      </c>
      <c r="E179" s="114">
        <v>7301276156</v>
      </c>
      <c r="F179" s="86">
        <v>368</v>
      </c>
      <c r="G179" s="86">
        <v>109</v>
      </c>
      <c r="H179" s="90">
        <v>57500</v>
      </c>
    </row>
    <row r="180" spans="1:8" ht="12" thickBot="1" x14ac:dyDescent="0.2">
      <c r="A180" s="91">
        <v>44477</v>
      </c>
      <c r="B180" s="92" t="s">
        <v>1074</v>
      </c>
      <c r="C180" s="86" t="s">
        <v>238</v>
      </c>
      <c r="D180" s="94" t="s">
        <v>779</v>
      </c>
      <c r="E180" s="114" t="s">
        <v>782</v>
      </c>
      <c r="F180" s="86">
        <v>363</v>
      </c>
      <c r="G180" s="86">
        <v>104</v>
      </c>
      <c r="H180" s="90">
        <v>427500</v>
      </c>
    </row>
    <row r="181" spans="1:8" ht="12" thickBot="1" x14ac:dyDescent="0.2">
      <c r="A181" s="91" t="s">
        <v>1126</v>
      </c>
      <c r="B181" s="92"/>
      <c r="C181" s="86" t="s">
        <v>182</v>
      </c>
      <c r="D181" s="94" t="s">
        <v>1112</v>
      </c>
      <c r="E181" s="114">
        <v>7301276156</v>
      </c>
      <c r="F181" s="86">
        <v>368</v>
      </c>
      <c r="G181" s="86">
        <v>109</v>
      </c>
      <c r="H181" s="90">
        <v>72500</v>
      </c>
    </row>
    <row r="182" spans="1:8" ht="12" thickBot="1" x14ac:dyDescent="0.2">
      <c r="A182" s="87">
        <v>44470</v>
      </c>
      <c r="B182" s="109">
        <v>3000000</v>
      </c>
      <c r="C182" s="86" t="s">
        <v>240</v>
      </c>
      <c r="D182" s="94" t="s">
        <v>783</v>
      </c>
      <c r="E182" s="114" t="s">
        <v>784</v>
      </c>
      <c r="F182" s="89">
        <v>356</v>
      </c>
      <c r="G182" s="86">
        <v>96</v>
      </c>
      <c r="H182" s="90">
        <v>442500</v>
      </c>
    </row>
    <row r="183" spans="1:8" ht="12" thickBot="1" x14ac:dyDescent="0.2">
      <c r="A183" s="87">
        <v>44540</v>
      </c>
      <c r="B183" s="109"/>
      <c r="C183" s="86" t="s">
        <v>182</v>
      </c>
      <c r="D183" s="94" t="s">
        <v>1127</v>
      </c>
      <c r="E183" s="114">
        <v>7322663616</v>
      </c>
      <c r="F183" s="89">
        <v>377</v>
      </c>
      <c r="G183" s="86">
        <v>118</v>
      </c>
      <c r="H183" s="90">
        <v>57500</v>
      </c>
    </row>
    <row r="184" spans="1:8" ht="12" thickBot="1" x14ac:dyDescent="0.2">
      <c r="A184" s="87">
        <v>44879</v>
      </c>
      <c r="B184" s="109"/>
      <c r="C184" s="86" t="s">
        <v>240</v>
      </c>
      <c r="D184" s="94" t="s">
        <v>902</v>
      </c>
      <c r="E184" s="114" t="s">
        <v>903</v>
      </c>
      <c r="F184" s="86">
        <v>356</v>
      </c>
      <c r="G184" s="86">
        <v>96</v>
      </c>
      <c r="H184" s="90">
        <v>384090</v>
      </c>
    </row>
    <row r="185" spans="1:8" ht="12" thickBot="1" x14ac:dyDescent="0.2">
      <c r="A185" s="87">
        <v>44540</v>
      </c>
      <c r="B185" s="109"/>
      <c r="C185" s="86" t="s">
        <v>182</v>
      </c>
      <c r="D185" s="94" t="s">
        <v>1128</v>
      </c>
      <c r="E185" s="114">
        <v>7322663616</v>
      </c>
      <c r="F185" s="86">
        <v>377</v>
      </c>
      <c r="G185" s="86">
        <v>118</v>
      </c>
      <c r="H185" s="90">
        <v>49910</v>
      </c>
    </row>
    <row r="186" spans="1:8" ht="12" thickBot="1" x14ac:dyDescent="0.2">
      <c r="A186" s="91">
        <v>44506</v>
      </c>
      <c r="B186" s="86"/>
      <c r="C186" s="86" t="s">
        <v>785</v>
      </c>
      <c r="D186" s="94" t="s">
        <v>787</v>
      </c>
      <c r="E186" s="114" t="s">
        <v>786</v>
      </c>
      <c r="F186" s="86">
        <v>356</v>
      </c>
      <c r="G186" s="86">
        <v>96</v>
      </c>
      <c r="H186" s="90">
        <v>354000</v>
      </c>
    </row>
    <row r="187" spans="1:8" ht="12" thickBot="1" x14ac:dyDescent="0.2">
      <c r="A187" s="91">
        <v>44540</v>
      </c>
      <c r="B187" s="86"/>
      <c r="C187" s="86" t="s">
        <v>182</v>
      </c>
      <c r="D187" s="94" t="s">
        <v>1129</v>
      </c>
      <c r="E187" s="114">
        <v>7322663616</v>
      </c>
      <c r="F187" s="86">
        <v>377</v>
      </c>
      <c r="G187" s="86">
        <v>118</v>
      </c>
      <c r="H187" s="90">
        <v>46000</v>
      </c>
    </row>
    <row r="188" spans="1:8" ht="12" thickBot="1" x14ac:dyDescent="0.2">
      <c r="A188" s="91">
        <v>44512</v>
      </c>
      <c r="B188" s="86"/>
      <c r="C188" s="86" t="s">
        <v>62</v>
      </c>
      <c r="D188" s="94" t="s">
        <v>788</v>
      </c>
      <c r="E188" s="114" t="s">
        <v>789</v>
      </c>
      <c r="F188" s="86">
        <v>356</v>
      </c>
      <c r="G188" s="86">
        <v>96</v>
      </c>
      <c r="H188" s="90">
        <v>1666000</v>
      </c>
    </row>
    <row r="189" spans="1:8" ht="12" thickBot="1" x14ac:dyDescent="0.2">
      <c r="A189" s="86"/>
      <c r="B189" s="109">
        <v>3000000</v>
      </c>
      <c r="C189" s="86" t="s">
        <v>904</v>
      </c>
      <c r="D189" s="94" t="s">
        <v>1072</v>
      </c>
      <c r="E189" s="114" t="s">
        <v>1062</v>
      </c>
      <c r="F189" s="86">
        <v>351</v>
      </c>
      <c r="G189" s="92" t="s">
        <v>1073</v>
      </c>
      <c r="H189" s="90">
        <v>575250</v>
      </c>
    </row>
    <row r="190" spans="1:8" ht="12" thickBot="1" x14ac:dyDescent="0.2">
      <c r="A190" s="91">
        <v>44540</v>
      </c>
      <c r="B190" s="109"/>
      <c r="C190" s="86" t="s">
        <v>182</v>
      </c>
      <c r="D190" s="94" t="s">
        <v>1158</v>
      </c>
      <c r="E190" s="114">
        <v>7322663616</v>
      </c>
      <c r="F190" s="86">
        <v>377</v>
      </c>
      <c r="G190" s="92">
        <v>118</v>
      </c>
      <c r="H190" s="90">
        <v>74750</v>
      </c>
    </row>
    <row r="191" spans="1:8" ht="12" thickBot="1" x14ac:dyDescent="0.2">
      <c r="A191" s="86"/>
      <c r="B191" s="109"/>
      <c r="C191" s="86" t="s">
        <v>1063</v>
      </c>
      <c r="D191" s="94" t="s">
        <v>1072</v>
      </c>
      <c r="E191" s="114" t="s">
        <v>1064</v>
      </c>
      <c r="F191" s="86">
        <v>351</v>
      </c>
      <c r="G191" s="92" t="s">
        <v>1073</v>
      </c>
      <c r="H191" s="90">
        <v>265500</v>
      </c>
    </row>
    <row r="192" spans="1:8" ht="12" thickBot="1" x14ac:dyDescent="0.2">
      <c r="A192" s="91">
        <v>44484</v>
      </c>
      <c r="B192" s="109"/>
      <c r="C192" s="86" t="s">
        <v>182</v>
      </c>
      <c r="D192" s="94" t="s">
        <v>1164</v>
      </c>
      <c r="E192" s="114">
        <v>7322663616</v>
      </c>
      <c r="F192" s="86">
        <v>377</v>
      </c>
      <c r="G192" s="92">
        <v>118</v>
      </c>
      <c r="H192" s="90">
        <v>34500</v>
      </c>
    </row>
    <row r="193" spans="1:8" ht="12" thickBot="1" x14ac:dyDescent="0.2">
      <c r="A193" s="86"/>
      <c r="B193" s="109"/>
      <c r="C193" s="86" t="s">
        <v>1065</v>
      </c>
      <c r="D193" s="94" t="s">
        <v>1072</v>
      </c>
      <c r="E193" s="114" t="s">
        <v>1066</v>
      </c>
      <c r="F193" s="86">
        <v>351</v>
      </c>
      <c r="G193" s="92" t="s">
        <v>1073</v>
      </c>
      <c r="H193" s="90">
        <v>265500</v>
      </c>
    </row>
    <row r="194" spans="1:8" ht="12" thickBot="1" x14ac:dyDescent="0.2">
      <c r="A194" s="91">
        <v>44540</v>
      </c>
      <c r="B194" s="109"/>
      <c r="C194" s="86" t="s">
        <v>182</v>
      </c>
      <c r="D194" s="94" t="s">
        <v>1163</v>
      </c>
      <c r="E194" s="114">
        <v>7322663616</v>
      </c>
      <c r="F194" s="86">
        <v>377</v>
      </c>
      <c r="G194" s="92">
        <v>118</v>
      </c>
      <c r="H194" s="90">
        <v>34500</v>
      </c>
    </row>
    <row r="195" spans="1:8" ht="12" thickBot="1" x14ac:dyDescent="0.2">
      <c r="A195" s="91">
        <v>44545</v>
      </c>
      <c r="B195" s="91"/>
      <c r="C195" s="86" t="s">
        <v>905</v>
      </c>
      <c r="D195" s="94" t="s">
        <v>906</v>
      </c>
      <c r="E195" s="114" t="s">
        <v>907</v>
      </c>
      <c r="F195" s="86">
        <v>351</v>
      </c>
      <c r="G195" s="92" t="s">
        <v>1073</v>
      </c>
      <c r="H195" s="90">
        <v>20900</v>
      </c>
    </row>
    <row r="196" spans="1:8" ht="12" thickBot="1" x14ac:dyDescent="0.2">
      <c r="A196" s="91">
        <v>44490</v>
      </c>
      <c r="B196" s="91"/>
      <c r="C196" s="86" t="s">
        <v>908</v>
      </c>
      <c r="D196" s="94" t="s">
        <v>909</v>
      </c>
      <c r="E196" s="114" t="s">
        <v>911</v>
      </c>
      <c r="F196" s="86">
        <v>351</v>
      </c>
      <c r="G196" s="92" t="s">
        <v>1073</v>
      </c>
      <c r="H196" s="90">
        <v>99999</v>
      </c>
    </row>
    <row r="197" spans="1:8" ht="12" thickBot="1" x14ac:dyDescent="0.2">
      <c r="A197" s="91">
        <v>44490</v>
      </c>
      <c r="B197" s="91"/>
      <c r="C197" s="86" t="s">
        <v>908</v>
      </c>
      <c r="D197" s="94" t="s">
        <v>910</v>
      </c>
      <c r="E197" s="114" t="s">
        <v>912</v>
      </c>
      <c r="F197" s="86">
        <v>351</v>
      </c>
      <c r="G197" s="92" t="s">
        <v>1073</v>
      </c>
      <c r="H197" s="90">
        <v>126980</v>
      </c>
    </row>
    <row r="198" spans="1:8" ht="12" thickBot="1" x14ac:dyDescent="0.2">
      <c r="A198" s="91">
        <v>44537</v>
      </c>
      <c r="B198" s="86"/>
      <c r="C198" s="86" t="s">
        <v>915</v>
      </c>
      <c r="D198" s="94" t="s">
        <v>913</v>
      </c>
      <c r="E198" s="114" t="s">
        <v>914</v>
      </c>
      <c r="F198" s="86">
        <v>351</v>
      </c>
      <c r="G198" s="92" t="s">
        <v>1073</v>
      </c>
      <c r="H198" s="90">
        <v>25950</v>
      </c>
    </row>
    <row r="199" spans="1:8" ht="12" thickBot="1" x14ac:dyDescent="0.2">
      <c r="A199" s="91">
        <v>44525</v>
      </c>
      <c r="B199" s="86"/>
      <c r="C199" s="86" t="s">
        <v>915</v>
      </c>
      <c r="D199" s="94" t="s">
        <v>916</v>
      </c>
      <c r="E199" s="114" t="s">
        <v>917</v>
      </c>
      <c r="F199" s="86">
        <v>351</v>
      </c>
      <c r="G199" s="92" t="s">
        <v>1073</v>
      </c>
      <c r="H199" s="90">
        <v>6350</v>
      </c>
    </row>
    <row r="200" spans="1:8" ht="12" thickBot="1" x14ac:dyDescent="0.2">
      <c r="A200" s="91">
        <v>44527</v>
      </c>
      <c r="B200" s="86"/>
      <c r="C200" s="86" t="s">
        <v>918</v>
      </c>
      <c r="D200" s="94" t="s">
        <v>919</v>
      </c>
      <c r="E200" s="114" t="s">
        <v>1161</v>
      </c>
      <c r="F200" s="86">
        <v>351</v>
      </c>
      <c r="G200" s="92" t="s">
        <v>1073</v>
      </c>
      <c r="H200" s="90">
        <v>575250</v>
      </c>
    </row>
    <row r="201" spans="1:8" ht="12" thickBot="1" x14ac:dyDescent="0.2">
      <c r="A201" s="91">
        <v>44540</v>
      </c>
      <c r="B201" s="86"/>
      <c r="C201" s="86" t="s">
        <v>182</v>
      </c>
      <c r="D201" s="94" t="s">
        <v>1162</v>
      </c>
      <c r="E201" s="114">
        <v>7322663616</v>
      </c>
      <c r="F201" s="86">
        <v>377</v>
      </c>
      <c r="G201" s="92">
        <v>118</v>
      </c>
      <c r="H201" s="90">
        <v>74750</v>
      </c>
    </row>
    <row r="202" spans="1:8" ht="12" thickBot="1" x14ac:dyDescent="0.2">
      <c r="A202" s="91">
        <v>44527</v>
      </c>
      <c r="B202" s="86"/>
      <c r="C202" s="86" t="s">
        <v>920</v>
      </c>
      <c r="D202" s="94" t="s">
        <v>921</v>
      </c>
      <c r="E202" s="114" t="s">
        <v>1160</v>
      </c>
      <c r="F202" s="86">
        <v>351</v>
      </c>
      <c r="G202" s="92" t="s">
        <v>1073</v>
      </c>
      <c r="H202" s="90">
        <v>442500</v>
      </c>
    </row>
    <row r="203" spans="1:8" ht="12" thickBot="1" x14ac:dyDescent="0.2">
      <c r="A203" s="91">
        <v>44540</v>
      </c>
      <c r="B203" s="86"/>
      <c r="C203" s="86" t="s">
        <v>182</v>
      </c>
      <c r="D203" s="94" t="s">
        <v>1159</v>
      </c>
      <c r="E203" s="114">
        <v>7322663616</v>
      </c>
      <c r="F203" s="86">
        <v>377</v>
      </c>
      <c r="G203" s="92">
        <v>118</v>
      </c>
      <c r="H203" s="90">
        <v>57500</v>
      </c>
    </row>
    <row r="204" spans="1:8" ht="12" thickBot="1" x14ac:dyDescent="0.2">
      <c r="A204" s="91">
        <v>44523</v>
      </c>
      <c r="B204" s="86"/>
      <c r="C204" s="86" t="s">
        <v>922</v>
      </c>
      <c r="D204" s="94" t="s">
        <v>923</v>
      </c>
      <c r="E204" s="114" t="s">
        <v>925</v>
      </c>
      <c r="F204" s="86">
        <v>351</v>
      </c>
      <c r="G204" s="92" t="s">
        <v>1073</v>
      </c>
      <c r="H204" s="90">
        <v>34900</v>
      </c>
    </row>
    <row r="205" spans="1:8" ht="12" thickBot="1" x14ac:dyDescent="0.2">
      <c r="A205" s="91">
        <v>44537</v>
      </c>
      <c r="B205" s="86"/>
      <c r="C205" s="86" t="s">
        <v>924</v>
      </c>
      <c r="D205" s="89" t="s">
        <v>1166</v>
      </c>
      <c r="E205" s="114" t="s">
        <v>926</v>
      </c>
      <c r="F205" s="86">
        <v>351</v>
      </c>
      <c r="G205" s="92" t="s">
        <v>1073</v>
      </c>
      <c r="H205" s="90">
        <v>12106</v>
      </c>
    </row>
    <row r="206" spans="1:8" ht="12" thickBot="1" x14ac:dyDescent="0.2">
      <c r="A206" s="91">
        <v>44519</v>
      </c>
      <c r="B206" s="86"/>
      <c r="C206" s="86" t="s">
        <v>1058</v>
      </c>
      <c r="D206" s="89" t="s">
        <v>1059</v>
      </c>
      <c r="E206" s="114" t="s">
        <v>934</v>
      </c>
      <c r="F206" s="86">
        <v>351</v>
      </c>
      <c r="G206" s="93" t="s">
        <v>1073</v>
      </c>
      <c r="H206" s="90">
        <v>200003</v>
      </c>
    </row>
    <row r="207" spans="1:8" ht="12" thickBot="1" x14ac:dyDescent="0.2">
      <c r="A207" s="91">
        <v>44503</v>
      </c>
      <c r="B207" s="86"/>
      <c r="C207" s="86" t="s">
        <v>1060</v>
      </c>
      <c r="D207" s="94" t="s">
        <v>1165</v>
      </c>
      <c r="E207" s="114" t="s">
        <v>1061</v>
      </c>
      <c r="F207" s="86">
        <v>351</v>
      </c>
      <c r="G207" s="92" t="s">
        <v>1073</v>
      </c>
      <c r="H207" s="90">
        <v>40800</v>
      </c>
    </row>
    <row r="208" spans="1:8" ht="12" thickBot="1" x14ac:dyDescent="0.2">
      <c r="A208" s="91">
        <v>44532</v>
      </c>
      <c r="B208" s="109">
        <v>3000000</v>
      </c>
      <c r="C208" s="86" t="s">
        <v>927</v>
      </c>
      <c r="D208" s="94" t="s">
        <v>928</v>
      </c>
      <c r="E208" s="114" t="s">
        <v>929</v>
      </c>
      <c r="F208" s="86">
        <v>353</v>
      </c>
      <c r="G208" s="86">
        <v>98</v>
      </c>
      <c r="H208" s="90">
        <v>1548750</v>
      </c>
    </row>
    <row r="209" spans="1:8" ht="12" thickBot="1" x14ac:dyDescent="0.2">
      <c r="A209" s="91">
        <v>44571</v>
      </c>
      <c r="B209" s="109"/>
      <c r="C209" s="86" t="s">
        <v>182</v>
      </c>
      <c r="D209" s="94" t="s">
        <v>1153</v>
      </c>
      <c r="E209" s="114">
        <v>7344345516</v>
      </c>
      <c r="F209" s="86">
        <v>429</v>
      </c>
      <c r="G209" s="86">
        <v>1</v>
      </c>
      <c r="H209" s="90">
        <v>201250</v>
      </c>
    </row>
    <row r="210" spans="1:8" ht="12" thickBot="1" x14ac:dyDescent="0.2">
      <c r="A210" s="91">
        <v>44484</v>
      </c>
      <c r="B210" s="109"/>
      <c r="C210" s="86" t="s">
        <v>1154</v>
      </c>
      <c r="D210" s="94" t="s">
        <v>1220</v>
      </c>
      <c r="E210" s="114" t="s">
        <v>1155</v>
      </c>
      <c r="F210" s="86">
        <v>353</v>
      </c>
      <c r="G210" s="86">
        <v>98</v>
      </c>
      <c r="H210" s="90">
        <v>708000</v>
      </c>
    </row>
    <row r="211" spans="1:8" ht="12" thickBot="1" x14ac:dyDescent="0.2">
      <c r="A211" s="91">
        <v>44571</v>
      </c>
      <c r="B211" s="109"/>
      <c r="C211" s="86" t="s">
        <v>182</v>
      </c>
      <c r="D211" s="94" t="s">
        <v>1361</v>
      </c>
      <c r="E211" s="114">
        <v>7344345516</v>
      </c>
      <c r="F211" s="86">
        <v>429</v>
      </c>
      <c r="G211" s="86">
        <v>1</v>
      </c>
      <c r="H211" s="90">
        <v>92000</v>
      </c>
    </row>
    <row r="212" spans="1:8" ht="12" thickBot="1" x14ac:dyDescent="0.2">
      <c r="A212" s="91">
        <v>44545</v>
      </c>
      <c r="B212" s="86"/>
      <c r="C212" s="86" t="s">
        <v>1156</v>
      </c>
      <c r="D212" s="94" t="s">
        <v>930</v>
      </c>
      <c r="E212" s="114" t="s">
        <v>931</v>
      </c>
      <c r="F212" s="86">
        <v>353</v>
      </c>
      <c r="G212" s="86">
        <v>98</v>
      </c>
      <c r="H212" s="90">
        <v>150000</v>
      </c>
    </row>
    <row r="213" spans="1:8" ht="12" thickBot="1" x14ac:dyDescent="0.2">
      <c r="A213" s="91">
        <v>44544</v>
      </c>
      <c r="B213" s="86"/>
      <c r="C213" s="86" t="s">
        <v>932</v>
      </c>
      <c r="D213" s="94" t="s">
        <v>933</v>
      </c>
      <c r="E213" s="114" t="s">
        <v>934</v>
      </c>
      <c r="F213" s="86">
        <v>353</v>
      </c>
      <c r="G213" s="86">
        <v>98</v>
      </c>
      <c r="H213" s="90">
        <v>150000</v>
      </c>
    </row>
    <row r="214" spans="1:8" ht="12" thickBot="1" x14ac:dyDescent="0.2">
      <c r="A214" s="91">
        <v>44544</v>
      </c>
      <c r="B214" s="86"/>
      <c r="C214" s="86" t="s">
        <v>937</v>
      </c>
      <c r="D214" s="94" t="s">
        <v>935</v>
      </c>
      <c r="E214" s="114" t="s">
        <v>936</v>
      </c>
      <c r="F214" s="86">
        <v>353</v>
      </c>
      <c r="G214" s="86">
        <v>98</v>
      </c>
      <c r="H214" s="90">
        <v>150000</v>
      </c>
    </row>
    <row r="215" spans="1:8" ht="12" thickBot="1" x14ac:dyDescent="0.2">
      <c r="A215" s="91">
        <v>44497</v>
      </c>
      <c r="B215" s="109">
        <v>2000000</v>
      </c>
      <c r="C215" s="86" t="s">
        <v>938</v>
      </c>
      <c r="D215" s="94" t="s">
        <v>939</v>
      </c>
      <c r="E215" s="114" t="s">
        <v>940</v>
      </c>
      <c r="F215" s="86">
        <v>353</v>
      </c>
      <c r="G215" s="86">
        <v>98</v>
      </c>
      <c r="H215" s="90">
        <v>68000</v>
      </c>
    </row>
    <row r="216" spans="1:8" ht="12" thickBot="1" x14ac:dyDescent="0.2">
      <c r="A216" s="91">
        <v>44497</v>
      </c>
      <c r="B216" s="86"/>
      <c r="C216" s="86" t="s">
        <v>938</v>
      </c>
      <c r="D216" s="94" t="s">
        <v>939</v>
      </c>
      <c r="E216" s="114" t="s">
        <v>942</v>
      </c>
      <c r="F216" s="86">
        <v>353</v>
      </c>
      <c r="G216" s="86">
        <v>98</v>
      </c>
      <c r="H216" s="90">
        <v>898342</v>
      </c>
    </row>
    <row r="217" spans="1:8" ht="12" thickBot="1" x14ac:dyDescent="0.2">
      <c r="A217" s="91">
        <v>44497</v>
      </c>
      <c r="B217" s="86"/>
      <c r="C217" s="86" t="s">
        <v>938</v>
      </c>
      <c r="D217" s="94" t="s">
        <v>939</v>
      </c>
      <c r="E217" s="114" t="s">
        <v>941</v>
      </c>
      <c r="F217" s="86">
        <v>353</v>
      </c>
      <c r="G217" s="86">
        <v>98</v>
      </c>
      <c r="H217" s="90">
        <v>92994</v>
      </c>
    </row>
    <row r="218" spans="1:8" ht="12" thickBot="1" x14ac:dyDescent="0.2">
      <c r="A218" s="86" t="s">
        <v>943</v>
      </c>
      <c r="B218" s="86"/>
      <c r="C218" s="86" t="s">
        <v>1357</v>
      </c>
      <c r="D218" s="94" t="s">
        <v>944</v>
      </c>
      <c r="E218" s="114" t="s">
        <v>945</v>
      </c>
      <c r="F218" s="86">
        <v>353</v>
      </c>
      <c r="G218" s="86">
        <v>98</v>
      </c>
      <c r="H218" s="90">
        <v>22830</v>
      </c>
    </row>
    <row r="219" spans="1:8" ht="12" thickBot="1" x14ac:dyDescent="0.2">
      <c r="A219" s="91">
        <v>44534</v>
      </c>
      <c r="B219" s="86"/>
      <c r="C219" s="86" t="s">
        <v>645</v>
      </c>
      <c r="D219" s="94" t="s">
        <v>946</v>
      </c>
      <c r="E219" s="114" t="s">
        <v>947</v>
      </c>
      <c r="F219" s="86">
        <v>353</v>
      </c>
      <c r="G219" s="86">
        <v>98</v>
      </c>
      <c r="H219" s="90">
        <v>46429</v>
      </c>
    </row>
    <row r="220" spans="1:8" ht="12" thickBot="1" x14ac:dyDescent="0.2">
      <c r="A220" s="91">
        <v>44516</v>
      </c>
      <c r="B220" s="86"/>
      <c r="C220" s="86" t="s">
        <v>948</v>
      </c>
      <c r="D220" s="94" t="s">
        <v>949</v>
      </c>
      <c r="E220" s="114" t="s">
        <v>901</v>
      </c>
      <c r="F220" s="86">
        <v>353</v>
      </c>
      <c r="G220" s="86">
        <v>98</v>
      </c>
      <c r="H220" s="90">
        <v>151405</v>
      </c>
    </row>
    <row r="221" spans="1:8" ht="12" thickBot="1" x14ac:dyDescent="0.2">
      <c r="A221" s="91">
        <v>44542</v>
      </c>
      <c r="B221" s="90"/>
      <c r="C221" s="86" t="s">
        <v>954</v>
      </c>
      <c r="D221" s="94" t="s">
        <v>950</v>
      </c>
      <c r="E221" s="114" t="s">
        <v>951</v>
      </c>
      <c r="F221" s="86">
        <v>353</v>
      </c>
      <c r="G221" s="86">
        <v>98</v>
      </c>
      <c r="H221" s="90">
        <v>1282500</v>
      </c>
    </row>
    <row r="222" spans="1:8" ht="12" thickBot="1" x14ac:dyDescent="0.2">
      <c r="A222" s="91">
        <v>44571</v>
      </c>
      <c r="B222" s="90"/>
      <c r="C222" s="86" t="s">
        <v>182</v>
      </c>
      <c r="D222" s="94" t="s">
        <v>1182</v>
      </c>
      <c r="E222" s="114">
        <v>7344345516</v>
      </c>
      <c r="F222" s="86">
        <v>429</v>
      </c>
      <c r="G222" s="86">
        <v>1</v>
      </c>
      <c r="H222" s="90">
        <v>217500</v>
      </c>
    </row>
    <row r="223" spans="1:8" ht="12" thickBot="1" x14ac:dyDescent="0.2">
      <c r="A223" s="91">
        <v>44543</v>
      </c>
      <c r="B223" s="86"/>
      <c r="C223" s="86" t="s">
        <v>952</v>
      </c>
      <c r="D223" s="94" t="s">
        <v>953</v>
      </c>
      <c r="E223" s="114" t="s">
        <v>1184</v>
      </c>
      <c r="F223" s="86">
        <v>353</v>
      </c>
      <c r="G223" s="86">
        <v>98</v>
      </c>
      <c r="H223" s="90">
        <v>194700</v>
      </c>
    </row>
    <row r="224" spans="1:8" ht="12" thickBot="1" x14ac:dyDescent="0.2">
      <c r="A224" s="91">
        <v>44571</v>
      </c>
      <c r="B224" s="86"/>
      <c r="C224" s="86" t="s">
        <v>182</v>
      </c>
      <c r="D224" s="94" t="s">
        <v>1183</v>
      </c>
      <c r="E224" s="114">
        <v>7344345516</v>
      </c>
      <c r="F224" s="86">
        <v>429</v>
      </c>
      <c r="G224" s="86">
        <v>1</v>
      </c>
      <c r="H224" s="90">
        <v>25300</v>
      </c>
    </row>
    <row r="225" spans="1:8" ht="12" thickBot="1" x14ac:dyDescent="0.2">
      <c r="A225" s="91">
        <v>44538</v>
      </c>
      <c r="B225" s="116">
        <v>3000000</v>
      </c>
      <c r="C225" s="86" t="s">
        <v>955</v>
      </c>
      <c r="D225" s="94" t="s">
        <v>956</v>
      </c>
      <c r="E225" s="114" t="s">
        <v>957</v>
      </c>
      <c r="F225" s="86">
        <v>358</v>
      </c>
      <c r="G225" s="92" t="s">
        <v>1071</v>
      </c>
      <c r="H225" s="90">
        <v>427500</v>
      </c>
    </row>
    <row r="226" spans="1:8" ht="12" thickBot="1" x14ac:dyDescent="0.2">
      <c r="A226" s="91">
        <v>44571</v>
      </c>
      <c r="B226" s="116"/>
      <c r="C226" s="86" t="s">
        <v>182</v>
      </c>
      <c r="D226" s="94" t="s">
        <v>1167</v>
      </c>
      <c r="E226" s="114">
        <v>7344345516</v>
      </c>
      <c r="F226" s="86">
        <v>429</v>
      </c>
      <c r="G226" s="92">
        <v>1</v>
      </c>
      <c r="H226" s="90">
        <v>72500</v>
      </c>
    </row>
    <row r="227" spans="1:8" ht="12" thickBot="1" x14ac:dyDescent="0.2">
      <c r="A227" s="91">
        <v>44540</v>
      </c>
      <c r="B227" s="86"/>
      <c r="C227" s="86" t="s">
        <v>958</v>
      </c>
      <c r="D227" s="94" t="s">
        <v>959</v>
      </c>
      <c r="E227" s="114" t="s">
        <v>960</v>
      </c>
      <c r="F227" s="86">
        <v>358</v>
      </c>
      <c r="G227" s="92" t="s">
        <v>1071</v>
      </c>
      <c r="H227" s="90">
        <v>203550</v>
      </c>
    </row>
    <row r="228" spans="1:8" ht="12" thickBot="1" x14ac:dyDescent="0.2">
      <c r="A228" s="91">
        <v>44206</v>
      </c>
      <c r="B228" s="86"/>
      <c r="C228" s="86" t="s">
        <v>182</v>
      </c>
      <c r="D228" s="94" t="s">
        <v>1172</v>
      </c>
      <c r="E228" s="114">
        <v>7344345516</v>
      </c>
      <c r="F228" s="86">
        <v>429</v>
      </c>
      <c r="G228" s="92">
        <v>1</v>
      </c>
      <c r="H228" s="90">
        <v>26450</v>
      </c>
    </row>
    <row r="229" spans="1:8" ht="12" thickBot="1" x14ac:dyDescent="0.2">
      <c r="A229" s="91">
        <v>44531</v>
      </c>
      <c r="B229" s="86"/>
      <c r="C229" s="86" t="s">
        <v>348</v>
      </c>
      <c r="D229" s="94" t="s">
        <v>961</v>
      </c>
      <c r="E229" s="114" t="s">
        <v>962</v>
      </c>
      <c r="F229" s="86">
        <v>358</v>
      </c>
      <c r="G229" s="92" t="s">
        <v>1071</v>
      </c>
      <c r="H229" s="90">
        <v>203550</v>
      </c>
    </row>
    <row r="230" spans="1:8" ht="12" thickBot="1" x14ac:dyDescent="0.2">
      <c r="A230" s="91">
        <v>44571</v>
      </c>
      <c r="B230" s="86"/>
      <c r="C230" s="86" t="s">
        <v>182</v>
      </c>
      <c r="D230" s="94" t="s">
        <v>1173</v>
      </c>
      <c r="E230" s="114">
        <v>7344345516</v>
      </c>
      <c r="F230" s="86">
        <v>429</v>
      </c>
      <c r="G230" s="92">
        <v>1</v>
      </c>
      <c r="H230" s="90">
        <v>26450</v>
      </c>
    </row>
    <row r="231" spans="1:8" ht="12" thickBot="1" x14ac:dyDescent="0.2">
      <c r="A231" s="91">
        <v>44539</v>
      </c>
      <c r="B231" s="86"/>
      <c r="C231" s="86" t="s">
        <v>963</v>
      </c>
      <c r="D231" s="94" t="s">
        <v>964</v>
      </c>
      <c r="E231" s="114" t="s">
        <v>965</v>
      </c>
      <c r="F231" s="86">
        <v>358</v>
      </c>
      <c r="G231" s="92" t="s">
        <v>1071</v>
      </c>
      <c r="H231" s="90">
        <v>123900</v>
      </c>
    </row>
    <row r="232" spans="1:8" ht="12" thickBot="1" x14ac:dyDescent="0.2">
      <c r="A232" s="91">
        <v>44571</v>
      </c>
      <c r="B232" s="86"/>
      <c r="C232" s="86" t="s">
        <v>182</v>
      </c>
      <c r="D232" s="94" t="s">
        <v>1173</v>
      </c>
      <c r="E232" s="114">
        <v>7344345516</v>
      </c>
      <c r="F232" s="86">
        <v>429</v>
      </c>
      <c r="G232" s="92">
        <v>1</v>
      </c>
      <c r="H232" s="90">
        <v>16100</v>
      </c>
    </row>
    <row r="233" spans="1:8" ht="12" thickBot="1" x14ac:dyDescent="0.2">
      <c r="A233" s="91">
        <v>44538</v>
      </c>
      <c r="B233" s="86"/>
      <c r="C233" s="86" t="s">
        <v>337</v>
      </c>
      <c r="D233" s="94" t="s">
        <v>966</v>
      </c>
      <c r="E233" s="114" t="s">
        <v>967</v>
      </c>
      <c r="F233" s="86">
        <v>358</v>
      </c>
      <c r="G233" s="92" t="s">
        <v>1071</v>
      </c>
      <c r="H233" s="90">
        <v>42750</v>
      </c>
    </row>
    <row r="234" spans="1:8" ht="12" thickBot="1" x14ac:dyDescent="0.2">
      <c r="A234" s="91">
        <v>44571</v>
      </c>
      <c r="B234" s="86"/>
      <c r="C234" s="91" t="s">
        <v>182</v>
      </c>
      <c r="D234" s="94" t="s">
        <v>1174</v>
      </c>
      <c r="E234" s="114">
        <v>7344345516</v>
      </c>
      <c r="F234" s="86">
        <v>429</v>
      </c>
      <c r="G234" s="92">
        <v>1</v>
      </c>
      <c r="H234" s="90">
        <v>7250</v>
      </c>
    </row>
    <row r="235" spans="1:8" ht="12" thickBot="1" x14ac:dyDescent="0.2">
      <c r="A235" s="91">
        <v>44540</v>
      </c>
      <c r="B235" s="86"/>
      <c r="C235" s="86" t="s">
        <v>1054</v>
      </c>
      <c r="D235" s="94" t="s">
        <v>968</v>
      </c>
      <c r="E235" s="114" t="s">
        <v>969</v>
      </c>
      <c r="F235" s="86">
        <v>358</v>
      </c>
      <c r="G235" s="92" t="s">
        <v>1071</v>
      </c>
      <c r="H235" s="90">
        <v>44250</v>
      </c>
    </row>
    <row r="236" spans="1:8" ht="12" thickBot="1" x14ac:dyDescent="0.2">
      <c r="A236" s="91">
        <v>44484</v>
      </c>
      <c r="B236" s="86"/>
      <c r="C236" s="86" t="s">
        <v>182</v>
      </c>
      <c r="D236" s="94" t="s">
        <v>1177</v>
      </c>
      <c r="E236" s="114">
        <v>7344345516</v>
      </c>
      <c r="F236" s="86">
        <v>429</v>
      </c>
      <c r="G236" s="92">
        <v>1</v>
      </c>
      <c r="H236" s="90">
        <v>5750</v>
      </c>
    </row>
    <row r="237" spans="1:8" ht="12" thickBot="1" x14ac:dyDescent="0.2">
      <c r="A237" s="91">
        <v>44541</v>
      </c>
      <c r="B237" s="86"/>
      <c r="C237" s="86" t="s">
        <v>970</v>
      </c>
      <c r="D237" s="94" t="s">
        <v>971</v>
      </c>
      <c r="E237" s="114" t="s">
        <v>972</v>
      </c>
      <c r="F237" s="86">
        <v>358</v>
      </c>
      <c r="G237" s="92" t="s">
        <v>1071</v>
      </c>
      <c r="H237" s="90">
        <v>44250</v>
      </c>
    </row>
    <row r="238" spans="1:8" ht="12" thickBot="1" x14ac:dyDescent="0.2">
      <c r="A238" s="91">
        <v>44571</v>
      </c>
      <c r="B238" s="86"/>
      <c r="C238" s="86" t="s">
        <v>182</v>
      </c>
      <c r="D238" s="94" t="s">
        <v>1175</v>
      </c>
      <c r="E238" s="114">
        <v>7344345516</v>
      </c>
      <c r="F238" s="86">
        <v>429</v>
      </c>
      <c r="G238" s="92">
        <v>1</v>
      </c>
      <c r="H238" s="90">
        <v>5750</v>
      </c>
    </row>
    <row r="239" spans="1:8" ht="12" thickBot="1" x14ac:dyDescent="0.2">
      <c r="A239" s="91">
        <v>44539</v>
      </c>
      <c r="B239" s="86"/>
      <c r="C239" s="86" t="s">
        <v>973</v>
      </c>
      <c r="D239" s="94" t="s">
        <v>974</v>
      </c>
      <c r="E239" s="114" t="s">
        <v>975</v>
      </c>
      <c r="F239" s="86">
        <v>358</v>
      </c>
      <c r="G239" s="92" t="s">
        <v>1071</v>
      </c>
      <c r="H239" s="90">
        <v>42750</v>
      </c>
    </row>
    <row r="240" spans="1:8" ht="12" thickBot="1" x14ac:dyDescent="0.2">
      <c r="A240" s="91">
        <v>44484</v>
      </c>
      <c r="B240" s="86"/>
      <c r="C240" s="86" t="s">
        <v>182</v>
      </c>
      <c r="D240" s="94" t="s">
        <v>1179</v>
      </c>
      <c r="E240" s="114">
        <v>7344345516</v>
      </c>
      <c r="F240" s="86">
        <v>429</v>
      </c>
      <c r="G240" s="92">
        <v>1</v>
      </c>
      <c r="H240" s="90">
        <v>7250</v>
      </c>
    </row>
    <row r="241" spans="1:8" ht="12" thickBot="1" x14ac:dyDescent="0.2">
      <c r="A241" s="91">
        <v>44540</v>
      </c>
      <c r="B241" s="86"/>
      <c r="C241" s="86" t="s">
        <v>1141</v>
      </c>
      <c r="D241" s="94" t="s">
        <v>976</v>
      </c>
      <c r="E241" s="114" t="s">
        <v>977</v>
      </c>
      <c r="F241" s="86">
        <v>358</v>
      </c>
      <c r="G241" s="92" t="s">
        <v>1071</v>
      </c>
      <c r="H241" s="90">
        <v>44250</v>
      </c>
    </row>
    <row r="242" spans="1:8" ht="12" thickBot="1" x14ac:dyDescent="0.2">
      <c r="A242" s="91">
        <v>44571</v>
      </c>
      <c r="B242" s="86"/>
      <c r="C242" s="86" t="s">
        <v>182</v>
      </c>
      <c r="D242" s="94" t="s">
        <v>1176</v>
      </c>
      <c r="E242" s="114">
        <v>7344345516</v>
      </c>
      <c r="F242" s="86">
        <v>429</v>
      </c>
      <c r="G242" s="92">
        <v>1</v>
      </c>
      <c r="H242" s="90">
        <v>5750</v>
      </c>
    </row>
    <row r="243" spans="1:8" ht="12" thickBot="1" x14ac:dyDescent="0.2">
      <c r="A243" s="91">
        <v>44539</v>
      </c>
      <c r="B243" s="86"/>
      <c r="C243" s="86" t="s">
        <v>978</v>
      </c>
      <c r="D243" s="94" t="s">
        <v>979</v>
      </c>
      <c r="E243" s="114" t="s">
        <v>786</v>
      </c>
      <c r="F243" s="86">
        <v>358</v>
      </c>
      <c r="G243" s="92" t="s">
        <v>1071</v>
      </c>
      <c r="H243" s="90">
        <v>44250</v>
      </c>
    </row>
    <row r="244" spans="1:8" ht="12" thickBot="1" x14ac:dyDescent="0.2">
      <c r="A244" s="91">
        <v>44571</v>
      </c>
      <c r="B244" s="86"/>
      <c r="C244" s="86" t="s">
        <v>182</v>
      </c>
      <c r="D244" s="94" t="s">
        <v>1356</v>
      </c>
      <c r="E244" s="114">
        <v>7344345516</v>
      </c>
      <c r="F244" s="86">
        <v>429</v>
      </c>
      <c r="G244" s="92">
        <v>1</v>
      </c>
      <c r="H244" s="90">
        <v>5750</v>
      </c>
    </row>
    <row r="245" spans="1:8" ht="12" thickBot="1" x14ac:dyDescent="0.2">
      <c r="A245" s="91">
        <v>44539</v>
      </c>
      <c r="B245" s="86"/>
      <c r="C245" s="86" t="s">
        <v>106</v>
      </c>
      <c r="D245" s="94" t="s">
        <v>981</v>
      </c>
      <c r="E245" s="114" t="s">
        <v>982</v>
      </c>
      <c r="F245" s="86">
        <v>358</v>
      </c>
      <c r="G245" s="92" t="s">
        <v>1071</v>
      </c>
      <c r="H245" s="90">
        <v>42750</v>
      </c>
    </row>
    <row r="246" spans="1:8" ht="12" thickBot="1" x14ac:dyDescent="0.2">
      <c r="A246" s="91">
        <v>44571</v>
      </c>
      <c r="B246" s="86"/>
      <c r="C246" s="86" t="s">
        <v>182</v>
      </c>
      <c r="D246" s="94" t="s">
        <v>1180</v>
      </c>
      <c r="E246" s="114">
        <v>7344345516</v>
      </c>
      <c r="F246" s="86">
        <v>429</v>
      </c>
      <c r="G246" s="92">
        <v>1</v>
      </c>
      <c r="H246" s="90">
        <v>7250</v>
      </c>
    </row>
    <row r="247" spans="1:8" ht="12" thickBot="1" x14ac:dyDescent="0.2">
      <c r="A247" s="91">
        <v>44540</v>
      </c>
      <c r="B247" s="86"/>
      <c r="C247" s="86" t="s">
        <v>983</v>
      </c>
      <c r="D247" s="94" t="s">
        <v>984</v>
      </c>
      <c r="E247" s="114" t="s">
        <v>985</v>
      </c>
      <c r="F247" s="86">
        <v>358</v>
      </c>
      <c r="G247" s="92" t="s">
        <v>1071</v>
      </c>
      <c r="H247" s="90">
        <v>44250</v>
      </c>
    </row>
    <row r="248" spans="1:8" ht="12" thickBot="1" x14ac:dyDescent="0.2">
      <c r="A248" s="91">
        <v>44571</v>
      </c>
      <c r="B248" s="86"/>
      <c r="C248" s="86" t="s">
        <v>182</v>
      </c>
      <c r="D248" s="94" t="s">
        <v>1181</v>
      </c>
      <c r="E248" s="114">
        <v>7344345516</v>
      </c>
      <c r="F248" s="86">
        <v>429</v>
      </c>
      <c r="G248" s="92">
        <v>1</v>
      </c>
      <c r="H248" s="90">
        <v>5750</v>
      </c>
    </row>
    <row r="249" spans="1:8" ht="12" thickBot="1" x14ac:dyDescent="0.2">
      <c r="A249" s="91">
        <v>44538</v>
      </c>
      <c r="B249" s="86"/>
      <c r="C249" s="86" t="s">
        <v>346</v>
      </c>
      <c r="D249" s="94" t="s">
        <v>986</v>
      </c>
      <c r="E249" s="114" t="s">
        <v>987</v>
      </c>
      <c r="F249" s="86">
        <v>358</v>
      </c>
      <c r="G249" s="92" t="s">
        <v>1071</v>
      </c>
      <c r="H249" s="90">
        <v>44250</v>
      </c>
    </row>
    <row r="250" spans="1:8" ht="12" thickBot="1" x14ac:dyDescent="0.2">
      <c r="A250" s="91">
        <v>44571</v>
      </c>
      <c r="B250" s="86"/>
      <c r="C250" s="86" t="s">
        <v>182</v>
      </c>
      <c r="D250" s="94" t="s">
        <v>1178</v>
      </c>
      <c r="E250" s="114">
        <v>7344345516</v>
      </c>
      <c r="F250" s="86">
        <v>429</v>
      </c>
      <c r="G250" s="92">
        <v>1</v>
      </c>
      <c r="H250" s="90">
        <v>5750</v>
      </c>
    </row>
    <row r="251" spans="1:8" ht="12" thickBot="1" x14ac:dyDescent="0.2">
      <c r="A251" s="91">
        <v>44539</v>
      </c>
      <c r="B251" s="86"/>
      <c r="C251" s="86" t="s">
        <v>988</v>
      </c>
      <c r="D251" s="94" t="s">
        <v>989</v>
      </c>
      <c r="E251" s="114" t="s">
        <v>990</v>
      </c>
      <c r="F251" s="86">
        <v>358</v>
      </c>
      <c r="G251" s="92" t="s">
        <v>1071</v>
      </c>
      <c r="H251" s="90">
        <v>132750</v>
      </c>
    </row>
    <row r="252" spans="1:8" ht="12" thickBot="1" x14ac:dyDescent="0.2">
      <c r="A252" s="91">
        <v>44206</v>
      </c>
      <c r="B252" s="86"/>
      <c r="C252" s="86" t="s">
        <v>182</v>
      </c>
      <c r="D252" s="94" t="s">
        <v>1168</v>
      </c>
      <c r="E252" s="114">
        <v>7344345516</v>
      </c>
      <c r="F252" s="86">
        <v>429</v>
      </c>
      <c r="G252" s="92">
        <v>1</v>
      </c>
      <c r="H252" s="90">
        <v>17250</v>
      </c>
    </row>
    <row r="253" spans="1:8" ht="12" thickBot="1" x14ac:dyDescent="0.2">
      <c r="A253" s="91">
        <v>44539</v>
      </c>
      <c r="B253" s="86"/>
      <c r="C253" s="86" t="s">
        <v>991</v>
      </c>
      <c r="D253" s="94" t="s">
        <v>992</v>
      </c>
      <c r="E253" s="114" t="s">
        <v>887</v>
      </c>
      <c r="F253" s="86">
        <v>358</v>
      </c>
      <c r="G253" s="92" t="s">
        <v>1071</v>
      </c>
      <c r="H253" s="90">
        <v>177000</v>
      </c>
    </row>
    <row r="254" spans="1:8" ht="12" thickBot="1" x14ac:dyDescent="0.2">
      <c r="A254" s="91">
        <v>44571</v>
      </c>
      <c r="B254" s="86"/>
      <c r="C254" s="86" t="s">
        <v>182</v>
      </c>
      <c r="D254" s="94" t="s">
        <v>1169</v>
      </c>
      <c r="E254" s="114">
        <v>7344345516</v>
      </c>
      <c r="F254" s="86">
        <v>429</v>
      </c>
      <c r="G254" s="92"/>
      <c r="H254" s="90">
        <v>23000</v>
      </c>
    </row>
    <row r="255" spans="1:8" ht="12" thickBot="1" x14ac:dyDescent="0.2">
      <c r="A255" s="91">
        <v>44539</v>
      </c>
      <c r="B255" s="86"/>
      <c r="C255" s="86" t="s">
        <v>983</v>
      </c>
      <c r="D255" s="94" t="s">
        <v>993</v>
      </c>
      <c r="E255" s="114" t="s">
        <v>994</v>
      </c>
      <c r="F255" s="86">
        <v>358</v>
      </c>
      <c r="G255" s="92" t="s">
        <v>1071</v>
      </c>
      <c r="H255" s="90">
        <v>354000</v>
      </c>
    </row>
    <row r="256" spans="1:8" ht="12" thickBot="1" x14ac:dyDescent="0.2">
      <c r="A256" s="91">
        <v>44571</v>
      </c>
      <c r="B256" s="86"/>
      <c r="C256" s="86" t="s">
        <v>182</v>
      </c>
      <c r="D256" s="94" t="s">
        <v>1170</v>
      </c>
      <c r="E256" s="114">
        <v>7344345516</v>
      </c>
      <c r="F256" s="86">
        <v>429</v>
      </c>
      <c r="G256" s="92">
        <v>1</v>
      </c>
      <c r="H256" s="90">
        <v>46000</v>
      </c>
    </row>
    <row r="257" spans="1:8" ht="12" thickBot="1" x14ac:dyDescent="0.2">
      <c r="A257" s="91">
        <v>44538</v>
      </c>
      <c r="B257" s="86"/>
      <c r="C257" s="89" t="s">
        <v>955</v>
      </c>
      <c r="D257" s="94" t="s">
        <v>995</v>
      </c>
      <c r="E257" s="114" t="s">
        <v>996</v>
      </c>
      <c r="F257" s="86">
        <v>358</v>
      </c>
      <c r="G257" s="92" t="s">
        <v>1071</v>
      </c>
      <c r="H257" s="90">
        <v>598500</v>
      </c>
    </row>
    <row r="258" spans="1:8" ht="12" thickBot="1" x14ac:dyDescent="0.2">
      <c r="A258" s="91">
        <v>44571</v>
      </c>
      <c r="B258" s="86"/>
      <c r="C258" s="86" t="s">
        <v>182</v>
      </c>
      <c r="D258" s="94" t="s">
        <v>1171</v>
      </c>
      <c r="E258" s="114">
        <v>7344345516</v>
      </c>
      <c r="F258" s="86">
        <v>429</v>
      </c>
      <c r="G258" s="92">
        <v>1</v>
      </c>
      <c r="H258" s="90">
        <v>101500</v>
      </c>
    </row>
    <row r="259" spans="1:8" ht="12" thickBot="1" x14ac:dyDescent="0.2">
      <c r="A259" s="91">
        <v>44552</v>
      </c>
      <c r="B259" s="109">
        <v>3000000</v>
      </c>
      <c r="C259" s="86" t="s">
        <v>997</v>
      </c>
      <c r="D259" s="94" t="s">
        <v>998</v>
      </c>
      <c r="E259" s="114" t="s">
        <v>999</v>
      </c>
      <c r="F259" s="86">
        <v>348</v>
      </c>
      <c r="G259" s="86">
        <v>93</v>
      </c>
      <c r="H259" s="90">
        <v>402985</v>
      </c>
    </row>
    <row r="260" spans="1:8" ht="12" thickBot="1" x14ac:dyDescent="0.2">
      <c r="A260" s="91">
        <v>44571</v>
      </c>
      <c r="B260" s="109"/>
      <c r="C260" s="86" t="s">
        <v>182</v>
      </c>
      <c r="D260" s="94" t="s">
        <v>1157</v>
      </c>
      <c r="E260" s="114">
        <v>7344345516</v>
      </c>
      <c r="F260" s="86">
        <v>429</v>
      </c>
      <c r="G260" s="86">
        <v>1</v>
      </c>
      <c r="H260" s="90">
        <v>52365</v>
      </c>
    </row>
    <row r="261" spans="1:8" ht="12" thickBot="1" x14ac:dyDescent="0.2">
      <c r="A261" s="91">
        <v>44546</v>
      </c>
      <c r="B261" s="86"/>
      <c r="C261" s="86" t="s">
        <v>1000</v>
      </c>
      <c r="D261" s="94" t="s">
        <v>1001</v>
      </c>
      <c r="E261" s="114" t="s">
        <v>1002</v>
      </c>
      <c r="F261" s="86">
        <v>348</v>
      </c>
      <c r="G261" s="86">
        <v>93</v>
      </c>
      <c r="H261" s="90">
        <v>476000</v>
      </c>
    </row>
    <row r="262" spans="1:8" ht="12" thickBot="1" x14ac:dyDescent="0.2">
      <c r="A262" s="91">
        <v>44552</v>
      </c>
      <c r="B262" s="86"/>
      <c r="C262" s="86" t="s">
        <v>1003</v>
      </c>
      <c r="D262" s="94" t="s">
        <v>1004</v>
      </c>
      <c r="E262" s="114" t="s">
        <v>1005</v>
      </c>
      <c r="F262" s="86">
        <v>348</v>
      </c>
      <c r="G262" s="86">
        <v>93</v>
      </c>
      <c r="H262" s="90">
        <v>2068650</v>
      </c>
    </row>
    <row r="263" spans="1:8" ht="12" thickBot="1" x14ac:dyDescent="0.2">
      <c r="A263" s="91">
        <v>44512</v>
      </c>
      <c r="B263" s="116">
        <v>3000000</v>
      </c>
      <c r="C263" s="86" t="s">
        <v>1006</v>
      </c>
      <c r="D263" s="94" t="s">
        <v>1007</v>
      </c>
      <c r="E263" s="114" t="s">
        <v>1198</v>
      </c>
      <c r="F263" s="86">
        <v>349</v>
      </c>
      <c r="G263" s="86">
        <v>95</v>
      </c>
      <c r="H263" s="90">
        <v>500000</v>
      </c>
    </row>
    <row r="264" spans="1:8" ht="12" thickBot="1" x14ac:dyDescent="0.2">
      <c r="A264" s="91">
        <v>44571</v>
      </c>
      <c r="B264" s="116"/>
      <c r="C264" s="86" t="s">
        <v>182</v>
      </c>
      <c r="D264" s="94" t="s">
        <v>1199</v>
      </c>
      <c r="E264" s="114">
        <v>7344345516</v>
      </c>
      <c r="F264" s="86">
        <v>429</v>
      </c>
      <c r="G264" s="86">
        <v>1</v>
      </c>
      <c r="H264" s="90">
        <v>64972</v>
      </c>
    </row>
    <row r="265" spans="1:8" ht="12" thickBot="1" x14ac:dyDescent="0.2">
      <c r="A265" s="91">
        <v>44503</v>
      </c>
      <c r="B265" s="86"/>
      <c r="C265" s="86" t="s">
        <v>1009</v>
      </c>
      <c r="D265" s="94" t="s">
        <v>1010</v>
      </c>
      <c r="E265" s="114" t="s">
        <v>1011</v>
      </c>
      <c r="F265" s="86">
        <v>349</v>
      </c>
      <c r="G265" s="86">
        <v>95</v>
      </c>
      <c r="H265" s="90">
        <v>500000</v>
      </c>
    </row>
    <row r="266" spans="1:8" ht="12" thickBot="1" x14ac:dyDescent="0.2">
      <c r="A266" s="91">
        <v>44571</v>
      </c>
      <c r="B266" s="86"/>
      <c r="C266" s="86" t="s">
        <v>182</v>
      </c>
      <c r="D266" s="94" t="s">
        <v>1200</v>
      </c>
      <c r="E266" s="114">
        <v>7344345516</v>
      </c>
      <c r="F266" s="86">
        <v>429</v>
      </c>
      <c r="G266" s="86">
        <v>1</v>
      </c>
      <c r="H266" s="90">
        <v>64972</v>
      </c>
    </row>
    <row r="267" spans="1:8" ht="12" thickBot="1" x14ac:dyDescent="0.2">
      <c r="A267" s="91">
        <v>44550</v>
      </c>
      <c r="B267" s="86"/>
      <c r="C267" s="86" t="s">
        <v>62</v>
      </c>
      <c r="D267" s="94" t="s">
        <v>1014</v>
      </c>
      <c r="E267" s="114" t="s">
        <v>1015</v>
      </c>
      <c r="F267" s="86">
        <v>349</v>
      </c>
      <c r="G267" s="86">
        <v>95</v>
      </c>
      <c r="H267" s="90">
        <v>1870056</v>
      </c>
    </row>
    <row r="268" spans="1:8" ht="12" thickBot="1" x14ac:dyDescent="0.2">
      <c r="A268" s="91">
        <v>44531</v>
      </c>
      <c r="B268" s="109">
        <v>2981125</v>
      </c>
      <c r="C268" s="86" t="s">
        <v>970</v>
      </c>
      <c r="D268" s="94" t="s">
        <v>1021</v>
      </c>
      <c r="E268" s="114" t="s">
        <v>1022</v>
      </c>
      <c r="F268" s="86">
        <v>355</v>
      </c>
      <c r="G268" s="86">
        <v>100</v>
      </c>
      <c r="H268" s="90">
        <v>495799</v>
      </c>
    </row>
    <row r="269" spans="1:8" ht="12" thickBot="1" x14ac:dyDescent="0.2">
      <c r="A269" s="91">
        <v>44571</v>
      </c>
      <c r="B269" s="109"/>
      <c r="C269" s="86" t="s">
        <v>182</v>
      </c>
      <c r="D269" s="94" t="s">
        <v>1185</v>
      </c>
      <c r="E269" s="114">
        <v>7344345516</v>
      </c>
      <c r="F269" s="86">
        <v>426</v>
      </c>
      <c r="G269" s="86">
        <v>1</v>
      </c>
      <c r="H269" s="90">
        <v>64426</v>
      </c>
    </row>
    <row r="270" spans="1:8" ht="12" thickBot="1" x14ac:dyDescent="0.2">
      <c r="A270" s="91">
        <v>44519</v>
      </c>
      <c r="B270" s="109"/>
      <c r="C270" s="86" t="s">
        <v>1012</v>
      </c>
      <c r="D270" s="94" t="s">
        <v>1190</v>
      </c>
      <c r="E270" s="114" t="s">
        <v>1016</v>
      </c>
      <c r="F270" s="86">
        <v>355</v>
      </c>
      <c r="G270" s="86">
        <v>100</v>
      </c>
      <c r="H270" s="90">
        <v>5420</v>
      </c>
    </row>
    <row r="271" spans="1:8" ht="12" thickBot="1" x14ac:dyDescent="0.2">
      <c r="A271" s="91">
        <v>44519</v>
      </c>
      <c r="B271" s="86"/>
      <c r="C271" s="86" t="s">
        <v>1012</v>
      </c>
      <c r="D271" s="94" t="s">
        <v>1190</v>
      </c>
      <c r="E271" s="114" t="s">
        <v>1018</v>
      </c>
      <c r="F271" s="86">
        <v>355</v>
      </c>
      <c r="G271" s="86">
        <v>100</v>
      </c>
      <c r="H271" s="90">
        <v>11860</v>
      </c>
    </row>
    <row r="272" spans="1:8" ht="12" thickBot="1" x14ac:dyDescent="0.2">
      <c r="A272" s="91">
        <v>44518</v>
      </c>
      <c r="B272" s="86"/>
      <c r="C272" s="86" t="s">
        <v>645</v>
      </c>
      <c r="D272" s="94" t="s">
        <v>1017</v>
      </c>
      <c r="E272" s="114" t="s">
        <v>1020</v>
      </c>
      <c r="F272" s="86">
        <v>355</v>
      </c>
      <c r="G272" s="86">
        <v>100</v>
      </c>
      <c r="H272" s="90">
        <v>27390</v>
      </c>
    </row>
    <row r="273" spans="1:8" ht="12" thickBot="1" x14ac:dyDescent="0.2">
      <c r="A273" s="91">
        <v>44490</v>
      </c>
      <c r="B273" s="86"/>
      <c r="C273" s="86" t="s">
        <v>645</v>
      </c>
      <c r="D273" s="94" t="s">
        <v>1017</v>
      </c>
      <c r="E273" s="114" t="s">
        <v>1019</v>
      </c>
      <c r="F273" s="86">
        <v>355</v>
      </c>
      <c r="G273" s="86">
        <v>100</v>
      </c>
      <c r="H273" s="90">
        <v>135330</v>
      </c>
    </row>
    <row r="274" spans="1:8" ht="12" thickBot="1" x14ac:dyDescent="0.2">
      <c r="A274" s="91">
        <v>44531</v>
      </c>
      <c r="B274" s="86"/>
      <c r="C274" s="86" t="s">
        <v>348</v>
      </c>
      <c r="D274" s="94" t="s">
        <v>1021</v>
      </c>
      <c r="E274" s="114" t="s">
        <v>1023</v>
      </c>
      <c r="F274" s="86">
        <v>355</v>
      </c>
      <c r="G274" s="86">
        <v>100</v>
      </c>
      <c r="H274" s="90">
        <v>495799</v>
      </c>
    </row>
    <row r="275" spans="1:8" ht="12" thickBot="1" x14ac:dyDescent="0.2">
      <c r="A275" s="91">
        <v>44571</v>
      </c>
      <c r="B275" s="86"/>
      <c r="C275" s="86" t="s">
        <v>182</v>
      </c>
      <c r="D275" s="94" t="s">
        <v>1189</v>
      </c>
      <c r="E275" s="114">
        <v>7344345516</v>
      </c>
      <c r="F275" s="86">
        <v>429</v>
      </c>
      <c r="G275" s="86">
        <v>1</v>
      </c>
      <c r="H275" s="90">
        <v>64426</v>
      </c>
    </row>
    <row r="276" spans="1:8" ht="12" thickBot="1" x14ac:dyDescent="0.2">
      <c r="A276" s="91">
        <v>44539</v>
      </c>
      <c r="B276" s="86"/>
      <c r="C276" s="86" t="s">
        <v>978</v>
      </c>
      <c r="D276" s="94" t="s">
        <v>1021</v>
      </c>
      <c r="E276" s="114" t="s">
        <v>1161</v>
      </c>
      <c r="F276" s="86">
        <v>355</v>
      </c>
      <c r="G276" s="86">
        <v>100</v>
      </c>
      <c r="H276" s="90">
        <v>495799</v>
      </c>
    </row>
    <row r="277" spans="1:8" ht="12" thickBot="1" x14ac:dyDescent="0.2">
      <c r="A277" s="91">
        <v>44571</v>
      </c>
      <c r="B277" s="86"/>
      <c r="C277" s="86" t="s">
        <v>182</v>
      </c>
      <c r="D277" s="94" t="s">
        <v>1187</v>
      </c>
      <c r="E277" s="114">
        <v>7344345516</v>
      </c>
      <c r="F277" s="86">
        <v>429</v>
      </c>
      <c r="G277" s="86">
        <v>1</v>
      </c>
      <c r="H277" s="90">
        <v>64426</v>
      </c>
    </row>
    <row r="278" spans="1:8" ht="12" thickBot="1" x14ac:dyDescent="0.2">
      <c r="A278" s="91">
        <v>44531</v>
      </c>
      <c r="B278" s="86"/>
      <c r="C278" s="86" t="s">
        <v>1054</v>
      </c>
      <c r="D278" s="94" t="s">
        <v>1021</v>
      </c>
      <c r="E278" s="114" t="s">
        <v>1186</v>
      </c>
      <c r="F278" s="86">
        <v>355</v>
      </c>
      <c r="G278" s="86">
        <v>100</v>
      </c>
      <c r="H278" s="90">
        <v>495799</v>
      </c>
    </row>
    <row r="279" spans="1:8" ht="12" thickBot="1" x14ac:dyDescent="0.2">
      <c r="A279" s="91">
        <v>44571</v>
      </c>
      <c r="B279" s="86"/>
      <c r="C279" s="86" t="s">
        <v>182</v>
      </c>
      <c r="D279" s="94" t="s">
        <v>1358</v>
      </c>
      <c r="E279" s="114">
        <v>7344345516</v>
      </c>
      <c r="F279" s="86">
        <v>429</v>
      </c>
      <c r="G279" s="86">
        <v>1</v>
      </c>
      <c r="H279" s="90">
        <v>64426</v>
      </c>
    </row>
    <row r="280" spans="1:8" ht="12" thickBot="1" x14ac:dyDescent="0.2">
      <c r="A280" s="91">
        <v>44540</v>
      </c>
      <c r="B280" s="86"/>
      <c r="C280" s="86" t="s">
        <v>1024</v>
      </c>
      <c r="D280" s="94" t="s">
        <v>1021</v>
      </c>
      <c r="E280" s="114" t="s">
        <v>1025</v>
      </c>
      <c r="F280" s="86">
        <v>355</v>
      </c>
      <c r="G280" s="86">
        <v>100</v>
      </c>
      <c r="H280" s="90">
        <v>495799</v>
      </c>
    </row>
    <row r="281" spans="1:8" ht="12" thickBot="1" x14ac:dyDescent="0.2">
      <c r="A281" s="91">
        <v>44571</v>
      </c>
      <c r="B281" s="86"/>
      <c r="C281" s="86" t="s">
        <v>182</v>
      </c>
      <c r="D281" s="94" t="s">
        <v>1188</v>
      </c>
      <c r="E281" s="114">
        <v>7344345516</v>
      </c>
      <c r="F281" s="86">
        <v>429</v>
      </c>
      <c r="G281" s="86">
        <v>1</v>
      </c>
      <c r="H281" s="90">
        <v>64426</v>
      </c>
    </row>
    <row r="282" spans="1:8" ht="12" thickBot="1" x14ac:dyDescent="0.2">
      <c r="A282" s="91">
        <v>44509</v>
      </c>
      <c r="B282" s="109">
        <v>3000000</v>
      </c>
      <c r="C282" s="86" t="s">
        <v>1026</v>
      </c>
      <c r="D282" s="94" t="s">
        <v>1027</v>
      </c>
      <c r="E282" s="114" t="s">
        <v>1028</v>
      </c>
      <c r="F282" s="86">
        <v>347</v>
      </c>
      <c r="G282" s="86">
        <v>94</v>
      </c>
      <c r="H282" s="90">
        <v>500000</v>
      </c>
    </row>
    <row r="283" spans="1:8" ht="12" thickBot="1" x14ac:dyDescent="0.2">
      <c r="A283" s="91">
        <v>44571</v>
      </c>
      <c r="B283" s="109"/>
      <c r="C283" s="86" t="s">
        <v>182</v>
      </c>
      <c r="D283" s="94" t="s">
        <v>1191</v>
      </c>
      <c r="E283" s="114">
        <v>7322663616</v>
      </c>
      <c r="F283" s="86">
        <v>377</v>
      </c>
      <c r="G283" s="86">
        <v>118</v>
      </c>
      <c r="H283" s="90">
        <v>64972</v>
      </c>
    </row>
    <row r="284" spans="1:8" ht="12" thickBot="1" x14ac:dyDescent="0.2">
      <c r="A284" s="91">
        <v>44508</v>
      </c>
      <c r="B284" s="86"/>
      <c r="C284" s="86" t="s">
        <v>1029</v>
      </c>
      <c r="D284" s="94" t="s">
        <v>1362</v>
      </c>
      <c r="E284" s="114" t="s">
        <v>1030</v>
      </c>
      <c r="F284" s="86">
        <v>347</v>
      </c>
      <c r="G284" s="86">
        <v>94</v>
      </c>
      <c r="H284" s="90">
        <v>344025</v>
      </c>
    </row>
    <row r="285" spans="1:8" ht="12" thickBot="1" x14ac:dyDescent="0.2">
      <c r="A285" s="91">
        <v>44540</v>
      </c>
      <c r="B285" s="86"/>
      <c r="C285" s="86" t="s">
        <v>1031</v>
      </c>
      <c r="D285" s="94" t="s">
        <v>1032</v>
      </c>
      <c r="E285" s="114" t="s">
        <v>1033</v>
      </c>
      <c r="F285" s="86">
        <v>347</v>
      </c>
      <c r="G285" s="86">
        <v>94</v>
      </c>
      <c r="H285" s="90">
        <v>259030</v>
      </c>
    </row>
    <row r="286" spans="1:8" ht="12" thickBot="1" x14ac:dyDescent="0.2">
      <c r="A286" s="91">
        <v>44526</v>
      </c>
      <c r="B286" s="86"/>
      <c r="C286" s="86" t="s">
        <v>696</v>
      </c>
      <c r="D286" s="94" t="s">
        <v>1034</v>
      </c>
      <c r="E286" s="114" t="s">
        <v>1035</v>
      </c>
      <c r="F286" s="86">
        <v>347</v>
      </c>
      <c r="G286" s="86">
        <v>94</v>
      </c>
      <c r="H286" s="90">
        <v>51000</v>
      </c>
    </row>
    <row r="287" spans="1:8" ht="12" thickBot="1" x14ac:dyDescent="0.2">
      <c r="A287" s="91">
        <v>44526</v>
      </c>
      <c r="B287" s="86"/>
      <c r="C287" s="86" t="s">
        <v>1012</v>
      </c>
      <c r="D287" s="94" t="s">
        <v>1197</v>
      </c>
      <c r="E287" s="114" t="s">
        <v>1036</v>
      </c>
      <c r="F287" s="86">
        <v>347</v>
      </c>
      <c r="G287" s="86">
        <v>94</v>
      </c>
      <c r="H287" s="90">
        <v>30800</v>
      </c>
    </row>
    <row r="288" spans="1:8" ht="12" thickBot="1" x14ac:dyDescent="0.2">
      <c r="A288" s="91">
        <v>44526</v>
      </c>
      <c r="B288" s="86"/>
      <c r="C288" s="86" t="s">
        <v>1012</v>
      </c>
      <c r="D288" s="94" t="s">
        <v>1197</v>
      </c>
      <c r="E288" s="114" t="s">
        <v>1037</v>
      </c>
      <c r="F288" s="86">
        <v>347</v>
      </c>
      <c r="G288" s="86">
        <v>94</v>
      </c>
      <c r="H288" s="90">
        <v>31770</v>
      </c>
    </row>
    <row r="289" spans="1:8" ht="12" thickBot="1" x14ac:dyDescent="0.2">
      <c r="A289" s="91">
        <v>44483</v>
      </c>
      <c r="B289" s="86"/>
      <c r="C289" s="86" t="s">
        <v>1012</v>
      </c>
      <c r="D289" s="94" t="s">
        <v>1197</v>
      </c>
      <c r="E289" s="114" t="s">
        <v>1013</v>
      </c>
      <c r="F289" s="86">
        <v>347</v>
      </c>
      <c r="G289" s="86">
        <v>94</v>
      </c>
      <c r="H289" s="90">
        <v>27440</v>
      </c>
    </row>
    <row r="290" spans="1:8" ht="12" thickBot="1" x14ac:dyDescent="0.2">
      <c r="A290" s="91">
        <v>44483</v>
      </c>
      <c r="B290" s="86"/>
      <c r="C290" s="86" t="s">
        <v>1038</v>
      </c>
      <c r="D290" s="94" t="s">
        <v>1039</v>
      </c>
      <c r="E290" s="114" t="s">
        <v>1040</v>
      </c>
      <c r="F290" s="86">
        <v>347</v>
      </c>
      <c r="G290" s="86">
        <v>94</v>
      </c>
      <c r="H290" s="90">
        <v>20802</v>
      </c>
    </row>
    <row r="291" spans="1:8" ht="12" thickBot="1" x14ac:dyDescent="0.2">
      <c r="A291" s="91">
        <v>44484</v>
      </c>
      <c r="B291" s="86"/>
      <c r="C291" s="86" t="s">
        <v>1041</v>
      </c>
      <c r="D291" s="94" t="s">
        <v>1042</v>
      </c>
      <c r="E291" s="114" t="s">
        <v>1043</v>
      </c>
      <c r="F291" s="86">
        <v>347</v>
      </c>
      <c r="G291" s="86">
        <v>94</v>
      </c>
      <c r="H291" s="90">
        <v>13600</v>
      </c>
    </row>
    <row r="292" spans="1:8" ht="12" thickBot="1" x14ac:dyDescent="0.2">
      <c r="A292" s="91">
        <v>44484</v>
      </c>
      <c r="B292" s="86"/>
      <c r="C292" s="86" t="s">
        <v>1041</v>
      </c>
      <c r="D292" s="94" t="s">
        <v>1042</v>
      </c>
      <c r="E292" s="114" t="s">
        <v>1044</v>
      </c>
      <c r="F292" s="86">
        <v>347</v>
      </c>
      <c r="G292" s="86">
        <v>94</v>
      </c>
      <c r="H292" s="90">
        <v>13600</v>
      </c>
    </row>
    <row r="293" spans="1:8" ht="12" thickBot="1" x14ac:dyDescent="0.2">
      <c r="A293" s="91">
        <v>44484</v>
      </c>
      <c r="B293" s="86"/>
      <c r="C293" s="86" t="s">
        <v>1041</v>
      </c>
      <c r="D293" s="94" t="s">
        <v>1045</v>
      </c>
      <c r="E293" s="114" t="s">
        <v>1046</v>
      </c>
      <c r="F293" s="86">
        <v>347</v>
      </c>
      <c r="G293" s="86">
        <v>94</v>
      </c>
      <c r="H293" s="90">
        <v>43500</v>
      </c>
    </row>
    <row r="294" spans="1:8" ht="12" thickBot="1" x14ac:dyDescent="0.2">
      <c r="A294" s="91">
        <v>44484</v>
      </c>
      <c r="B294" s="86"/>
      <c r="C294" s="86" t="s">
        <v>1041</v>
      </c>
      <c r="D294" s="94" t="s">
        <v>1045</v>
      </c>
      <c r="E294" s="114" t="s">
        <v>1047</v>
      </c>
      <c r="F294" s="86">
        <v>347</v>
      </c>
      <c r="G294" s="86">
        <v>94</v>
      </c>
      <c r="H294" s="90">
        <v>43500</v>
      </c>
    </row>
    <row r="295" spans="1:8" ht="12" thickBot="1" x14ac:dyDescent="0.2">
      <c r="A295" s="91">
        <v>44484</v>
      </c>
      <c r="B295" s="86"/>
      <c r="C295" s="86" t="s">
        <v>1038</v>
      </c>
      <c r="D295" s="94" t="s">
        <v>1050</v>
      </c>
      <c r="E295" s="114" t="s">
        <v>1048</v>
      </c>
      <c r="F295" s="86">
        <v>347</v>
      </c>
      <c r="G295" s="86">
        <v>94</v>
      </c>
      <c r="H295" s="90">
        <v>35600</v>
      </c>
    </row>
    <row r="296" spans="1:8" ht="12" thickBot="1" x14ac:dyDescent="0.2">
      <c r="A296" s="91">
        <v>44484</v>
      </c>
      <c r="B296" s="86"/>
      <c r="C296" s="86" t="s">
        <v>1038</v>
      </c>
      <c r="D296" s="94" t="s">
        <v>1050</v>
      </c>
      <c r="E296" s="114" t="s">
        <v>1049</v>
      </c>
      <c r="F296" s="86">
        <v>347</v>
      </c>
      <c r="G296" s="86">
        <v>94</v>
      </c>
      <c r="H296" s="90">
        <v>3360</v>
      </c>
    </row>
    <row r="297" spans="1:8" ht="12" thickBot="1" x14ac:dyDescent="0.2">
      <c r="A297" s="91">
        <v>44503</v>
      </c>
      <c r="B297" s="86"/>
      <c r="C297" s="86" t="s">
        <v>1051</v>
      </c>
      <c r="D297" s="94" t="s">
        <v>1052</v>
      </c>
      <c r="E297" s="114" t="s">
        <v>1193</v>
      </c>
      <c r="F297" s="86">
        <v>347</v>
      </c>
      <c r="G297" s="86">
        <v>94</v>
      </c>
      <c r="H297" s="90">
        <v>204100</v>
      </c>
    </row>
    <row r="298" spans="1:8" ht="12" thickBot="1" x14ac:dyDescent="0.2">
      <c r="A298" s="91">
        <v>44503</v>
      </c>
      <c r="B298" s="86"/>
      <c r="C298" s="86" t="s">
        <v>1051</v>
      </c>
      <c r="D298" s="94" t="s">
        <v>1053</v>
      </c>
      <c r="E298" s="114" t="s">
        <v>1194</v>
      </c>
      <c r="F298" s="86">
        <v>347</v>
      </c>
      <c r="G298" s="86">
        <v>94</v>
      </c>
      <c r="H298" s="90">
        <v>25350</v>
      </c>
    </row>
    <row r="299" spans="1:8" ht="12" thickBot="1" x14ac:dyDescent="0.2">
      <c r="A299" s="91">
        <v>44483</v>
      </c>
      <c r="B299" s="86"/>
      <c r="C299" s="86" t="s">
        <v>1195</v>
      </c>
      <c r="D299" s="94" t="s">
        <v>1196</v>
      </c>
      <c r="E299" s="114">
        <v>789878</v>
      </c>
      <c r="F299" s="86">
        <v>347</v>
      </c>
      <c r="G299" s="86">
        <v>94</v>
      </c>
      <c r="H299" s="90">
        <v>157607</v>
      </c>
    </row>
    <row r="300" spans="1:8" ht="12" thickBot="1" x14ac:dyDescent="0.2">
      <c r="A300" s="91">
        <v>44512</v>
      </c>
      <c r="B300" s="86"/>
      <c r="C300" s="86" t="s">
        <v>1055</v>
      </c>
      <c r="D300" s="94" t="s">
        <v>1056</v>
      </c>
      <c r="E300" s="114" t="s">
        <v>1025</v>
      </c>
      <c r="F300" s="86">
        <v>347</v>
      </c>
      <c r="G300" s="86">
        <v>94</v>
      </c>
      <c r="H300" s="90">
        <v>500000</v>
      </c>
    </row>
    <row r="301" spans="1:8" ht="12" thickBot="1" x14ac:dyDescent="0.2">
      <c r="A301" s="91">
        <v>44540</v>
      </c>
      <c r="B301" s="86"/>
      <c r="C301" s="86" t="s">
        <v>182</v>
      </c>
      <c r="D301" s="94" t="s">
        <v>1188</v>
      </c>
      <c r="E301" s="114">
        <v>7322663616</v>
      </c>
      <c r="F301" s="86">
        <v>377</v>
      </c>
      <c r="G301" s="86">
        <v>118</v>
      </c>
      <c r="H301" s="90">
        <v>64972</v>
      </c>
    </row>
    <row r="302" spans="1:8" ht="12" thickBot="1" x14ac:dyDescent="0.2">
      <c r="A302" s="91">
        <v>44512</v>
      </c>
      <c r="B302" s="86"/>
      <c r="C302" s="86" t="s">
        <v>1006</v>
      </c>
      <c r="D302" s="94" t="s">
        <v>1057</v>
      </c>
      <c r="E302" s="114" t="s">
        <v>1008</v>
      </c>
      <c r="F302" s="86">
        <v>347</v>
      </c>
      <c r="G302" s="86">
        <v>94</v>
      </c>
      <c r="H302" s="90">
        <v>500000</v>
      </c>
    </row>
    <row r="303" spans="1:8" ht="12" thickBot="1" x14ac:dyDescent="0.2">
      <c r="A303" s="91">
        <v>44540</v>
      </c>
      <c r="B303" s="86"/>
      <c r="C303" s="86" t="s">
        <v>182</v>
      </c>
      <c r="D303" s="94" t="s">
        <v>1192</v>
      </c>
      <c r="E303" s="114">
        <v>7322663616</v>
      </c>
      <c r="F303" s="86">
        <v>377</v>
      </c>
      <c r="G303" s="86">
        <v>118</v>
      </c>
      <c r="H303" s="90">
        <v>64972</v>
      </c>
    </row>
    <row r="304" spans="1:8" ht="12" thickBot="1" x14ac:dyDescent="0.2">
      <c r="A304" s="91">
        <v>44487</v>
      </c>
      <c r="B304" s="109">
        <v>2000000</v>
      </c>
      <c r="C304" s="86" t="s">
        <v>1067</v>
      </c>
      <c r="D304" s="94" t="s">
        <v>337</v>
      </c>
      <c r="E304" s="114" t="s">
        <v>1130</v>
      </c>
      <c r="F304" s="86">
        <v>359</v>
      </c>
      <c r="G304" s="92" t="s">
        <v>1070</v>
      </c>
      <c r="H304" s="90">
        <v>427500</v>
      </c>
    </row>
    <row r="305" spans="1:8" ht="12" thickBot="1" x14ac:dyDescent="0.2">
      <c r="A305" s="91">
        <v>44571</v>
      </c>
      <c r="B305" s="86"/>
      <c r="C305" s="86" t="s">
        <v>182</v>
      </c>
      <c r="D305" s="94" t="s">
        <v>1132</v>
      </c>
      <c r="E305" s="114">
        <v>7344345516</v>
      </c>
      <c r="F305" s="86">
        <v>429</v>
      </c>
      <c r="G305" s="92">
        <v>1</v>
      </c>
      <c r="H305" s="90">
        <v>72500</v>
      </c>
    </row>
    <row r="306" spans="1:8" ht="12" thickBot="1" x14ac:dyDescent="0.2">
      <c r="A306" s="91">
        <v>44487</v>
      </c>
      <c r="B306" s="86"/>
      <c r="C306" s="86" t="s">
        <v>1131</v>
      </c>
      <c r="D306" s="94" t="s">
        <v>1139</v>
      </c>
      <c r="E306" s="114" t="s">
        <v>1134</v>
      </c>
      <c r="F306" s="86">
        <v>359</v>
      </c>
      <c r="G306" s="92" t="s">
        <v>1070</v>
      </c>
      <c r="H306" s="90">
        <v>221250</v>
      </c>
    </row>
    <row r="307" spans="1:8" ht="12" thickBot="1" x14ac:dyDescent="0.2">
      <c r="A307" s="91">
        <v>44571</v>
      </c>
      <c r="B307" s="86"/>
      <c r="C307" s="86" t="s">
        <v>182</v>
      </c>
      <c r="D307" s="94" t="s">
        <v>1133</v>
      </c>
      <c r="E307" s="114">
        <v>7344345516</v>
      </c>
      <c r="F307" s="86">
        <v>429</v>
      </c>
      <c r="G307" s="92">
        <v>1</v>
      </c>
      <c r="H307" s="90">
        <v>28750</v>
      </c>
    </row>
    <row r="308" spans="1:8" ht="12" thickBot="1" x14ac:dyDescent="0.2">
      <c r="A308" s="91">
        <v>44487</v>
      </c>
      <c r="B308" s="86"/>
      <c r="C308" s="86" t="s">
        <v>1135</v>
      </c>
      <c r="D308" s="94" t="s">
        <v>1138</v>
      </c>
      <c r="E308" s="114" t="s">
        <v>786</v>
      </c>
      <c r="F308" s="86">
        <v>359</v>
      </c>
      <c r="G308" s="92" t="s">
        <v>1070</v>
      </c>
      <c r="H308" s="90">
        <v>221250</v>
      </c>
    </row>
    <row r="309" spans="1:8" ht="12" thickBot="1" x14ac:dyDescent="0.2">
      <c r="A309" s="91">
        <v>44571</v>
      </c>
      <c r="B309" s="86"/>
      <c r="C309" s="86" t="s">
        <v>182</v>
      </c>
      <c r="D309" s="94" t="s">
        <v>1129</v>
      </c>
      <c r="E309" s="114">
        <v>7344345516</v>
      </c>
      <c r="F309" s="86">
        <v>429</v>
      </c>
      <c r="G309" s="92">
        <v>1</v>
      </c>
      <c r="H309" s="90">
        <v>28750</v>
      </c>
    </row>
    <row r="310" spans="1:8" ht="12" thickBot="1" x14ac:dyDescent="0.2">
      <c r="A310" s="91">
        <v>44487</v>
      </c>
      <c r="B310" s="86"/>
      <c r="C310" s="86" t="s">
        <v>1136</v>
      </c>
      <c r="D310" s="94" t="s">
        <v>1137</v>
      </c>
      <c r="E310" s="114" t="s">
        <v>1143</v>
      </c>
      <c r="F310" s="86">
        <v>359</v>
      </c>
      <c r="G310" s="93" t="s">
        <v>1070</v>
      </c>
      <c r="H310" s="90">
        <v>221250</v>
      </c>
    </row>
    <row r="311" spans="1:8" ht="12" thickBot="1" x14ac:dyDescent="0.2">
      <c r="A311" s="91">
        <v>44206</v>
      </c>
      <c r="B311" s="86"/>
      <c r="C311" s="86" t="s">
        <v>182</v>
      </c>
      <c r="D311" s="94" t="s">
        <v>1140</v>
      </c>
      <c r="E311" s="114">
        <v>7344345516</v>
      </c>
      <c r="F311" s="86">
        <v>429</v>
      </c>
      <c r="G311" s="92">
        <v>1</v>
      </c>
      <c r="H311" s="90">
        <v>28750</v>
      </c>
    </row>
    <row r="312" spans="1:8" ht="12" thickBot="1" x14ac:dyDescent="0.2">
      <c r="A312" s="91">
        <v>44487</v>
      </c>
      <c r="B312" s="86"/>
      <c r="C312" s="86" t="s">
        <v>1141</v>
      </c>
      <c r="D312" s="94" t="s">
        <v>1142</v>
      </c>
      <c r="E312" s="114" t="s">
        <v>980</v>
      </c>
      <c r="F312" s="86">
        <v>359</v>
      </c>
      <c r="G312" s="86" t="s">
        <v>1070</v>
      </c>
      <c r="H312" s="90">
        <v>221250</v>
      </c>
    </row>
    <row r="313" spans="1:8" ht="12" thickBot="1" x14ac:dyDescent="0.2">
      <c r="A313" s="91">
        <v>44571</v>
      </c>
      <c r="B313" s="86"/>
      <c r="C313" s="86" t="s">
        <v>182</v>
      </c>
      <c r="D313" s="94" t="s">
        <v>1144</v>
      </c>
      <c r="E313" s="114">
        <v>7344345516</v>
      </c>
      <c r="F313" s="86">
        <v>429</v>
      </c>
      <c r="G313" s="86">
        <v>1</v>
      </c>
      <c r="H313" s="90">
        <v>28750</v>
      </c>
    </row>
    <row r="314" spans="1:8" ht="12" thickBot="1" x14ac:dyDescent="0.2">
      <c r="A314" s="91">
        <v>44487</v>
      </c>
      <c r="B314" s="86"/>
      <c r="C314" s="86" t="s">
        <v>1145</v>
      </c>
      <c r="D314" s="94" t="s">
        <v>1146</v>
      </c>
      <c r="E314" s="114" t="s">
        <v>1147</v>
      </c>
      <c r="F314" s="86">
        <v>359</v>
      </c>
      <c r="G314" s="86" t="s">
        <v>1070</v>
      </c>
      <c r="H314" s="90">
        <v>213750</v>
      </c>
    </row>
    <row r="315" spans="1:8" ht="12" thickBot="1" x14ac:dyDescent="0.2">
      <c r="A315" s="91">
        <v>44571</v>
      </c>
      <c r="B315" s="86"/>
      <c r="C315" s="86" t="s">
        <v>182</v>
      </c>
      <c r="D315" s="94" t="s">
        <v>1148</v>
      </c>
      <c r="E315" s="114">
        <v>7344345516</v>
      </c>
      <c r="F315" s="86">
        <v>429</v>
      </c>
      <c r="G315" s="86">
        <v>1</v>
      </c>
      <c r="H315" s="90">
        <v>36250</v>
      </c>
    </row>
    <row r="316" spans="1:8" ht="12" thickBot="1" x14ac:dyDescent="0.2">
      <c r="A316" s="91">
        <v>44487</v>
      </c>
      <c r="B316" s="86"/>
      <c r="C316" s="86" t="s">
        <v>1149</v>
      </c>
      <c r="D316" s="94" t="s">
        <v>1150</v>
      </c>
      <c r="E316" s="114" t="s">
        <v>1151</v>
      </c>
      <c r="F316" s="86">
        <v>359</v>
      </c>
      <c r="G316" s="86" t="s">
        <v>1070</v>
      </c>
      <c r="H316" s="90">
        <v>213750</v>
      </c>
    </row>
    <row r="317" spans="1:8" ht="12" thickBot="1" x14ac:dyDescent="0.2">
      <c r="A317" s="91">
        <v>44571</v>
      </c>
      <c r="B317" s="86"/>
      <c r="C317" s="86" t="s">
        <v>182</v>
      </c>
      <c r="D317" s="94" t="s">
        <v>1152</v>
      </c>
      <c r="E317" s="114">
        <v>7344345516</v>
      </c>
      <c r="F317" s="86">
        <v>429</v>
      </c>
      <c r="G317" s="86">
        <v>1</v>
      </c>
      <c r="H317" s="90">
        <v>36250</v>
      </c>
    </row>
    <row r="318" spans="1:8" ht="13.5" customHeight="1" thickBot="1" x14ac:dyDescent="0.2">
      <c r="A318" s="150" t="s">
        <v>52</v>
      </c>
      <c r="B318" s="151"/>
      <c r="C318" s="151"/>
      <c r="D318" s="151"/>
      <c r="E318" s="151"/>
      <c r="F318" s="151"/>
      <c r="G318" s="152"/>
      <c r="H318" s="119">
        <v>30524113</v>
      </c>
    </row>
    <row r="319" spans="1:8" ht="12" thickBot="1" x14ac:dyDescent="0.2">
      <c r="A319" s="86"/>
      <c r="B319" s="86"/>
      <c r="C319" s="86"/>
      <c r="D319" s="94"/>
      <c r="E319" s="86"/>
      <c r="F319" s="86"/>
      <c r="G319" s="86"/>
      <c r="H319" s="89"/>
    </row>
    <row r="320" spans="1:8" ht="13.5" customHeight="1" thickBot="1" x14ac:dyDescent="0.2">
      <c r="A320" s="161" t="s">
        <v>1372</v>
      </c>
      <c r="B320" s="162"/>
      <c r="C320" s="162"/>
      <c r="D320" s="162"/>
      <c r="E320" s="162"/>
      <c r="F320" s="162"/>
      <c r="G320" s="163"/>
      <c r="H320" s="104">
        <v>171718795</v>
      </c>
    </row>
    <row r="321" spans="6:8" x14ac:dyDescent="0.15">
      <c r="H321" s="97"/>
    </row>
    <row r="325" spans="6:8" x14ac:dyDescent="0.15">
      <c r="F325" s="85"/>
      <c r="G325" s="85"/>
    </row>
    <row r="326" spans="6:8" x14ac:dyDescent="0.15">
      <c r="F326" s="85"/>
    </row>
    <row r="327" spans="6:8" x14ac:dyDescent="0.15">
      <c r="F327" s="85"/>
    </row>
    <row r="328" spans="6:8" x14ac:dyDescent="0.15">
      <c r="F328" s="85"/>
    </row>
    <row r="329" spans="6:8" x14ac:dyDescent="0.15">
      <c r="F329" s="85"/>
    </row>
  </sheetData>
  <mergeCells count="10">
    <mergeCell ref="A119:G119"/>
    <mergeCell ref="A171:G171"/>
    <mergeCell ref="A318:G318"/>
    <mergeCell ref="A320:G320"/>
    <mergeCell ref="A69:G69"/>
    <mergeCell ref="A86:G86"/>
    <mergeCell ref="A100:G100"/>
    <mergeCell ref="A105:G105"/>
    <mergeCell ref="A110:G110"/>
    <mergeCell ref="A114:G114"/>
  </mergeCells>
  <pageMargins left="0.7" right="0.7" top="0.75" bottom="0.75" header="0.3" footer="0.3"/>
  <pageSetup orientation="landscape"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ED06D3-77A2-41C3-BB5B-A18A597E36AF}">
  <ds:schemaRefs>
    <ds:schemaRef ds:uri="http://schemas.microsoft.com/sharepoint/v3/contenttype/forms"/>
  </ds:schemaRefs>
</ds:datastoreItem>
</file>

<file path=customXml/itemProps2.xml><?xml version="1.0" encoding="utf-8"?>
<ds:datastoreItem xmlns:ds="http://schemas.openxmlformats.org/officeDocument/2006/customXml" ds:itemID="{D72D0B32-C18A-409B-8D98-C5E956A80A4D}">
  <ds:schemaRef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1af3243-3dd4-4a8d-8c0d-dd76da1f02a5"/>
    <ds:schemaRef ds:uri="http://www.w3.org/XML/1998/namespace"/>
  </ds:schemaRefs>
</ds:datastoreItem>
</file>

<file path=customXml/itemProps3.xml><?xml version="1.0" encoding="utf-8"?>
<ds:datastoreItem xmlns:ds="http://schemas.openxmlformats.org/officeDocument/2006/customXml" ds:itemID="{5F67A352-85B0-4842-AE5F-A9C6F9C03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Cotización</vt:lpstr>
      <vt:lpstr>Hoja1</vt:lpstr>
      <vt:lpstr>Hoja2</vt:lpstr>
      <vt:lpstr>2020</vt:lpstr>
      <vt:lpstr>2019</vt:lpstr>
      <vt:lpstr>2021</vt:lpstr>
      <vt:lpstr>Cotización!Área_de_impresión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2019-03-04T05:46:05Z</dcterms:created>
  <dcterms:modified xsi:type="dcterms:W3CDTF">2023-07-24T14:15:03Z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